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2.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hille\Downloads\2026-3\"/>
    </mc:Choice>
  </mc:AlternateContent>
  <xr:revisionPtr revIDLastSave="0" documentId="13_ncr:1_{18508689-EBBB-4530-8593-5DAAB0F33E24}" xr6:coauthVersionLast="47" xr6:coauthVersionMax="47" xr10:uidLastSave="{00000000-0000-0000-0000-000000000000}"/>
  <bookViews>
    <workbookView xWindow="-108" yWindow="-108" windowWidth="23256" windowHeight="12456" xr2:uid="{2DA4C4E0-8924-42A2-AF16-8C98FEDF4B50}"/>
  </bookViews>
  <sheets>
    <sheet name="Sheet1" sheetId="1" r:id="rId1"/>
  </sheets>
  <externalReferences>
    <externalReference r:id="rId2"/>
    <externalReference r:id="rId3"/>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98" i="1" l="1"/>
  <c r="E198" i="1"/>
  <c r="F198" i="1"/>
  <c r="G198" i="1"/>
  <c r="H198" i="1"/>
  <c r="I198" i="1"/>
  <c r="J198" i="1"/>
  <c r="K198" i="1"/>
  <c r="L198" i="1"/>
  <c r="M198" i="1"/>
  <c r="N198" i="1"/>
  <c r="O198" i="1"/>
  <c r="P198" i="1"/>
  <c r="Q198" i="1"/>
  <c r="R198" i="1"/>
  <c r="S198" i="1"/>
  <c r="T198" i="1"/>
  <c r="U198" i="1"/>
  <c r="V198" i="1"/>
  <c r="W198" i="1"/>
  <c r="X198" i="1"/>
  <c r="Y198" i="1"/>
  <c r="Z198" i="1"/>
  <c r="AA198" i="1"/>
  <c r="AB198" i="1"/>
  <c r="AC198" i="1"/>
  <c r="AD198" i="1"/>
  <c r="AE198" i="1"/>
  <c r="AF198" i="1"/>
  <c r="AG198" i="1"/>
  <c r="AH198" i="1"/>
  <c r="AI198" i="1"/>
  <c r="AJ198" i="1"/>
  <c r="AK198" i="1"/>
  <c r="AL198" i="1"/>
  <c r="AM198" i="1"/>
  <c r="AN198" i="1"/>
  <c r="AO198" i="1"/>
  <c r="AP198" i="1"/>
  <c r="AQ198" i="1"/>
  <c r="AR198" i="1"/>
  <c r="AS198" i="1"/>
  <c r="AT198" i="1"/>
  <c r="AU198" i="1"/>
  <c r="AV198" i="1"/>
  <c r="AW198" i="1"/>
  <c r="AX198" i="1"/>
  <c r="AY198" i="1"/>
  <c r="AZ198" i="1"/>
  <c r="BA198" i="1"/>
  <c r="BB198" i="1"/>
  <c r="BC198" i="1"/>
  <c r="BD198" i="1"/>
  <c r="BE198" i="1"/>
  <c r="BF198" i="1"/>
  <c r="BG198" i="1"/>
  <c r="BH198" i="1"/>
  <c r="BI198" i="1"/>
  <c r="BJ198" i="1"/>
  <c r="C198" i="1"/>
  <c r="D153" i="1"/>
  <c r="E153" i="1"/>
  <c r="F153" i="1"/>
  <c r="G153" i="1"/>
  <c r="H153" i="1"/>
  <c r="I153" i="1"/>
  <c r="J153" i="1"/>
  <c r="K153" i="1"/>
  <c r="L153" i="1"/>
  <c r="M153" i="1"/>
  <c r="N153" i="1"/>
  <c r="O153" i="1"/>
  <c r="P153" i="1"/>
  <c r="Q153" i="1"/>
  <c r="R153" i="1"/>
  <c r="S153" i="1"/>
  <c r="T153" i="1"/>
  <c r="U153" i="1"/>
  <c r="V153" i="1"/>
  <c r="W153" i="1"/>
  <c r="X153" i="1"/>
  <c r="Y153" i="1"/>
  <c r="Z153" i="1"/>
  <c r="AA153" i="1"/>
  <c r="AB153" i="1"/>
  <c r="AC153" i="1"/>
  <c r="AD153" i="1"/>
  <c r="AE153" i="1"/>
  <c r="AF153" i="1"/>
  <c r="AG153" i="1"/>
  <c r="AH153" i="1"/>
  <c r="AI153" i="1"/>
  <c r="AJ153" i="1"/>
  <c r="AK153" i="1"/>
  <c r="AL153" i="1"/>
  <c r="AM153" i="1"/>
  <c r="AN153" i="1"/>
  <c r="AO153" i="1"/>
  <c r="AP153" i="1"/>
  <c r="AQ153" i="1"/>
  <c r="AR153" i="1"/>
  <c r="AS153" i="1"/>
  <c r="AT153" i="1"/>
  <c r="AU153" i="1"/>
  <c r="AV153" i="1"/>
  <c r="AW153" i="1"/>
  <c r="AX153" i="1"/>
  <c r="AY153" i="1"/>
  <c r="AZ153" i="1"/>
  <c r="BA153" i="1"/>
  <c r="BB153" i="1"/>
  <c r="BC153" i="1"/>
  <c r="BD153" i="1"/>
  <c r="BE153" i="1"/>
  <c r="BF153" i="1"/>
  <c r="BG153" i="1"/>
  <c r="BH153" i="1"/>
  <c r="BI153" i="1"/>
  <c r="BJ153" i="1"/>
  <c r="BK153" i="1"/>
  <c r="BL153" i="1"/>
  <c r="BM153" i="1"/>
  <c r="BN153" i="1"/>
  <c r="BO153" i="1"/>
  <c r="C153" i="1"/>
  <c r="BK152" i="1"/>
  <c r="BL152" i="1"/>
  <c r="BM152" i="1"/>
  <c r="BN152" i="1"/>
  <c r="BO152" i="1"/>
  <c r="D152" i="1"/>
  <c r="E152" i="1"/>
  <c r="E154" i="1" s="1"/>
  <c r="E155" i="1" s="1"/>
  <c r="F152" i="1"/>
  <c r="G152" i="1"/>
  <c r="H152" i="1"/>
  <c r="I152" i="1"/>
  <c r="J152" i="1"/>
  <c r="K152" i="1"/>
  <c r="L152" i="1"/>
  <c r="M152" i="1"/>
  <c r="N152" i="1"/>
  <c r="O152" i="1"/>
  <c r="P152" i="1"/>
  <c r="Q152" i="1"/>
  <c r="R152" i="1"/>
  <c r="S152" i="1"/>
  <c r="T152" i="1"/>
  <c r="U152" i="1"/>
  <c r="V152" i="1"/>
  <c r="W152" i="1"/>
  <c r="X152" i="1"/>
  <c r="Y152" i="1"/>
  <c r="Z152" i="1"/>
  <c r="AA152" i="1"/>
  <c r="AB152" i="1"/>
  <c r="AC152" i="1"/>
  <c r="AD152" i="1"/>
  <c r="AE152" i="1"/>
  <c r="AF152" i="1"/>
  <c r="AG152" i="1"/>
  <c r="AH152" i="1"/>
  <c r="AH154" i="1" s="1"/>
  <c r="AH155" i="1" s="1"/>
  <c r="AI152" i="1"/>
  <c r="AI154" i="1" s="1"/>
  <c r="AI155" i="1" s="1"/>
  <c r="AJ152" i="1"/>
  <c r="AJ154" i="1" s="1"/>
  <c r="AJ155" i="1" s="1"/>
  <c r="AK152" i="1"/>
  <c r="AK154" i="1" s="1"/>
  <c r="AK155" i="1" s="1"/>
  <c r="AL152" i="1"/>
  <c r="AL154" i="1" s="1"/>
  <c r="AL155" i="1" s="1"/>
  <c r="AM152" i="1"/>
  <c r="AM154" i="1" s="1"/>
  <c r="AM155" i="1" s="1"/>
  <c r="AN152" i="1"/>
  <c r="AN154" i="1" s="1"/>
  <c r="AN155" i="1" s="1"/>
  <c r="AO152" i="1"/>
  <c r="AO154" i="1" s="1"/>
  <c r="AO155" i="1" s="1"/>
  <c r="AP152" i="1"/>
  <c r="AP154" i="1" s="1"/>
  <c r="AP155" i="1" s="1"/>
  <c r="AQ152" i="1"/>
  <c r="AQ154" i="1" s="1"/>
  <c r="AQ155" i="1" s="1"/>
  <c r="AR152" i="1"/>
  <c r="AR154" i="1" s="1"/>
  <c r="AR155" i="1" s="1"/>
  <c r="AS152" i="1"/>
  <c r="AS154" i="1" s="1"/>
  <c r="AS155" i="1" s="1"/>
  <c r="AT152" i="1"/>
  <c r="AT154" i="1" s="1"/>
  <c r="AT155" i="1" s="1"/>
  <c r="AU152" i="1"/>
  <c r="AU154" i="1" s="1"/>
  <c r="AU155" i="1" s="1"/>
  <c r="AV152" i="1"/>
  <c r="AV154" i="1" s="1"/>
  <c r="AV155" i="1" s="1"/>
  <c r="AW152" i="1"/>
  <c r="AW154" i="1" s="1"/>
  <c r="AW155" i="1" s="1"/>
  <c r="AX152" i="1"/>
  <c r="AY152" i="1"/>
  <c r="AZ152" i="1"/>
  <c r="BA152" i="1"/>
  <c r="BB152" i="1"/>
  <c r="BC152" i="1"/>
  <c r="BD152" i="1"/>
  <c r="BE152" i="1"/>
  <c r="BF152" i="1"/>
  <c r="BG152" i="1"/>
  <c r="BH152" i="1"/>
  <c r="BI152" i="1"/>
  <c r="BJ152" i="1"/>
  <c r="C152" i="1"/>
  <c r="C154" i="1" s="1"/>
  <c r="C155" i="1" s="1"/>
  <c r="D68" i="1"/>
  <c r="E68" i="1"/>
  <c r="F68" i="1"/>
  <c r="G68" i="1"/>
  <c r="H68" i="1"/>
  <c r="I68" i="1"/>
  <c r="J68" i="1"/>
  <c r="K68" i="1"/>
  <c r="L68" i="1"/>
  <c r="M68" i="1"/>
  <c r="N68" i="1"/>
  <c r="O68" i="1"/>
  <c r="P68" i="1"/>
  <c r="Q68" i="1"/>
  <c r="R68" i="1"/>
  <c r="S68" i="1"/>
  <c r="T68" i="1"/>
  <c r="U68" i="1"/>
  <c r="V68" i="1"/>
  <c r="W68" i="1"/>
  <c r="X68" i="1"/>
  <c r="Y68" i="1"/>
  <c r="Z68" i="1"/>
  <c r="AA68" i="1"/>
  <c r="AB68" i="1"/>
  <c r="AC68" i="1"/>
  <c r="AD68" i="1"/>
  <c r="AE68" i="1"/>
  <c r="AF68" i="1"/>
  <c r="AG68" i="1"/>
  <c r="AH68" i="1"/>
  <c r="AI68" i="1"/>
  <c r="AJ68" i="1"/>
  <c r="AK68" i="1"/>
  <c r="AL68" i="1"/>
  <c r="AM68" i="1"/>
  <c r="AN68" i="1"/>
  <c r="AO68" i="1"/>
  <c r="AP68" i="1"/>
  <c r="AQ68" i="1"/>
  <c r="AR68" i="1"/>
  <c r="AS68" i="1"/>
  <c r="AT68" i="1"/>
  <c r="AU68" i="1"/>
  <c r="AV68" i="1"/>
  <c r="AW68" i="1"/>
  <c r="AX68" i="1"/>
  <c r="AY68" i="1"/>
  <c r="AZ68" i="1"/>
  <c r="BA68" i="1"/>
  <c r="BB68" i="1"/>
  <c r="BC68" i="1"/>
  <c r="BD68" i="1"/>
  <c r="BE68" i="1"/>
  <c r="BF68" i="1"/>
  <c r="BG68" i="1"/>
  <c r="BH68" i="1"/>
  <c r="BI68" i="1"/>
  <c r="BJ68" i="1"/>
  <c r="C68" i="1"/>
  <c r="D154" i="1"/>
  <c r="D155" i="1" s="1"/>
  <c r="F154" i="1"/>
  <c r="F155" i="1" s="1"/>
  <c r="G154" i="1"/>
  <c r="G155" i="1" s="1"/>
  <c r="H154" i="1"/>
  <c r="H155" i="1" s="1"/>
  <c r="I154" i="1"/>
  <c r="I155" i="1" s="1"/>
  <c r="J154" i="1"/>
  <c r="J155" i="1" s="1"/>
  <c r="K154" i="1"/>
  <c r="K155" i="1" s="1"/>
  <c r="L154" i="1"/>
  <c r="L155" i="1" s="1"/>
  <c r="M154" i="1"/>
  <c r="M155" i="1" s="1"/>
  <c r="N154" i="1"/>
  <c r="N155" i="1" s="1"/>
  <c r="O154" i="1"/>
  <c r="O155" i="1" s="1"/>
  <c r="P154" i="1"/>
  <c r="P155" i="1" s="1"/>
  <c r="Q154" i="1"/>
  <c r="Q155" i="1" s="1"/>
  <c r="R154" i="1"/>
  <c r="R155" i="1" s="1"/>
  <c r="S154" i="1"/>
  <c r="S155" i="1" s="1"/>
  <c r="T154" i="1"/>
  <c r="T155" i="1" s="1"/>
  <c r="U154" i="1"/>
  <c r="U155" i="1" s="1"/>
  <c r="V154" i="1"/>
  <c r="V155" i="1" s="1"/>
  <c r="W154" i="1"/>
  <c r="W155" i="1" s="1"/>
  <c r="X154" i="1"/>
  <c r="X155" i="1" s="1"/>
  <c r="Y154" i="1"/>
  <c r="Y155" i="1" s="1"/>
  <c r="Z154" i="1"/>
  <c r="Z155" i="1" s="1"/>
  <c r="AA154" i="1"/>
  <c r="AA155" i="1" s="1"/>
  <c r="AB154" i="1"/>
  <c r="AB155" i="1" s="1"/>
  <c r="AC154" i="1"/>
  <c r="AC155" i="1" s="1"/>
  <c r="AD154" i="1"/>
  <c r="AD155" i="1" s="1"/>
  <c r="AE154" i="1"/>
  <c r="AE155" i="1" s="1"/>
  <c r="AF154" i="1"/>
  <c r="AF155" i="1" s="1"/>
  <c r="AG154" i="1"/>
  <c r="AG155" i="1" s="1"/>
  <c r="AX154" i="1"/>
  <c r="AX155" i="1" s="1"/>
  <c r="AY154" i="1"/>
  <c r="AY155" i="1" s="1"/>
  <c r="AZ154" i="1"/>
  <c r="AZ155" i="1" s="1"/>
  <c r="BA154" i="1"/>
  <c r="BA155" i="1" s="1"/>
  <c r="BB154" i="1"/>
  <c r="BB155" i="1" s="1"/>
  <c r="BC154" i="1"/>
  <c r="BC155" i="1" s="1"/>
  <c r="BD154" i="1"/>
  <c r="BD155" i="1" s="1"/>
  <c r="BE154" i="1"/>
  <c r="BE155" i="1" s="1"/>
  <c r="BF154" i="1"/>
  <c r="BF155" i="1" s="1"/>
  <c r="BG154" i="1"/>
  <c r="BG155" i="1" s="1"/>
  <c r="BH154" i="1"/>
  <c r="BH155" i="1" s="1"/>
  <c r="BI154" i="1"/>
  <c r="BI155" i="1" s="1"/>
  <c r="BJ154" i="1"/>
  <c r="BJ155" i="1" s="1"/>
  <c r="BJ196" i="1"/>
  <c r="BI192" i="1"/>
  <c r="BH192" i="1"/>
  <c r="BG192" i="1"/>
  <c r="BF192" i="1"/>
  <c r="BE192" i="1"/>
  <c r="BD192" i="1"/>
  <c r="BC192" i="1"/>
  <c r="BB192" i="1"/>
  <c r="BA192" i="1"/>
  <c r="AZ192" i="1"/>
  <c r="AY192" i="1"/>
  <c r="AX192" i="1"/>
  <c r="AW192" i="1"/>
  <c r="AV192" i="1"/>
  <c r="AU192" i="1"/>
  <c r="AT192" i="1"/>
  <c r="AS192" i="1"/>
  <c r="AR192" i="1"/>
  <c r="AQ192" i="1"/>
  <c r="AP192" i="1"/>
  <c r="AO192" i="1"/>
  <c r="AN192" i="1"/>
  <c r="AM192" i="1"/>
  <c r="AL192" i="1"/>
  <c r="AK192" i="1"/>
  <c r="AJ192" i="1"/>
  <c r="AI192" i="1"/>
  <c r="AH192" i="1"/>
  <c r="AG192" i="1"/>
  <c r="AF192" i="1"/>
  <c r="AE192" i="1"/>
  <c r="AD192" i="1"/>
  <c r="AC192" i="1"/>
  <c r="AB192" i="1"/>
  <c r="AA192" i="1"/>
  <c r="Z192" i="1"/>
  <c r="Y192" i="1"/>
  <c r="X192" i="1"/>
  <c r="W192" i="1"/>
  <c r="V192" i="1"/>
  <c r="U192" i="1"/>
  <c r="T192" i="1"/>
  <c r="S192" i="1"/>
  <c r="R192" i="1"/>
  <c r="Q192" i="1"/>
  <c r="P192" i="1"/>
  <c r="O192" i="1"/>
  <c r="N192" i="1"/>
  <c r="M192" i="1"/>
  <c r="L192" i="1"/>
  <c r="K192" i="1"/>
  <c r="J192" i="1"/>
  <c r="I192" i="1"/>
  <c r="H192" i="1"/>
  <c r="G192" i="1"/>
  <c r="F192" i="1"/>
  <c r="E192" i="1"/>
  <c r="D192" i="1"/>
  <c r="C192" i="1"/>
  <c r="BI189" i="1"/>
  <c r="BH189" i="1"/>
  <c r="BG189" i="1"/>
  <c r="BF189" i="1"/>
  <c r="BE189" i="1"/>
  <c r="BD189" i="1"/>
  <c r="BC189" i="1"/>
  <c r="BB189" i="1"/>
  <c r="BA189" i="1"/>
  <c r="AZ189" i="1"/>
  <c r="AY189" i="1"/>
  <c r="AX189" i="1"/>
  <c r="AW189" i="1"/>
  <c r="AV189" i="1"/>
  <c r="AU189" i="1"/>
  <c r="AT189" i="1"/>
  <c r="AS189" i="1"/>
  <c r="AR189" i="1"/>
  <c r="AQ189" i="1"/>
  <c r="AP189" i="1"/>
  <c r="AO189" i="1"/>
  <c r="AN189" i="1"/>
  <c r="AM189" i="1"/>
  <c r="AL189" i="1"/>
  <c r="AK189" i="1"/>
  <c r="AJ189" i="1"/>
  <c r="AI189" i="1"/>
  <c r="AH189" i="1"/>
  <c r="AG189" i="1"/>
  <c r="AF189" i="1"/>
  <c r="AE189" i="1"/>
  <c r="AD189" i="1"/>
  <c r="AC189" i="1"/>
  <c r="AB189" i="1"/>
  <c r="AA189" i="1"/>
  <c r="Z189" i="1"/>
  <c r="Y189" i="1"/>
  <c r="X189" i="1"/>
  <c r="W189" i="1"/>
  <c r="V189" i="1"/>
  <c r="U189" i="1"/>
  <c r="T189" i="1"/>
  <c r="S189" i="1"/>
  <c r="R189" i="1"/>
  <c r="Q189" i="1"/>
  <c r="P189" i="1"/>
  <c r="O189" i="1"/>
  <c r="N189" i="1"/>
  <c r="M189" i="1"/>
  <c r="L189" i="1"/>
  <c r="K189" i="1"/>
  <c r="J189" i="1"/>
  <c r="I189" i="1"/>
  <c r="H189" i="1"/>
  <c r="G189" i="1"/>
  <c r="F189" i="1"/>
  <c r="E189" i="1"/>
  <c r="D189" i="1"/>
  <c r="C189" i="1"/>
  <c r="BJ187" i="1"/>
  <c r="BJ188" i="1" s="1"/>
  <c r="BI187" i="1"/>
  <c r="BI193" i="1" s="1"/>
  <c r="BI196" i="1" s="1"/>
  <c r="BH187" i="1"/>
  <c r="BG187" i="1"/>
  <c r="BF187" i="1"/>
  <c r="BF188" i="1" s="1"/>
  <c r="BE187" i="1"/>
  <c r="BE193" i="1" s="1"/>
  <c r="BE196" i="1" s="1"/>
  <c r="BD187" i="1"/>
  <c r="BD193" i="1" s="1"/>
  <c r="BD196" i="1" s="1"/>
  <c r="BC187" i="1"/>
  <c r="BB187" i="1"/>
  <c r="BB188" i="1" s="1"/>
  <c r="BA187" i="1"/>
  <c r="BA193" i="1" s="1"/>
  <c r="BA196" i="1" s="1"/>
  <c r="AZ187" i="1"/>
  <c r="AY187" i="1"/>
  <c r="AX187" i="1"/>
  <c r="AX188" i="1" s="1"/>
  <c r="AW187" i="1"/>
  <c r="AW193" i="1" s="1"/>
  <c r="AW196" i="1" s="1"/>
  <c r="AV187" i="1"/>
  <c r="AU187" i="1"/>
  <c r="AT187" i="1"/>
  <c r="AT188" i="1" s="1"/>
  <c r="AS187" i="1"/>
  <c r="AS193" i="1" s="1"/>
  <c r="AS196" i="1" s="1"/>
  <c r="AR187" i="1"/>
  <c r="AQ187" i="1"/>
  <c r="AP187" i="1"/>
  <c r="AP188" i="1" s="1"/>
  <c r="AO187" i="1"/>
  <c r="AO193" i="1" s="1"/>
  <c r="AO196" i="1" s="1"/>
  <c r="AN187" i="1"/>
  <c r="AN193" i="1" s="1"/>
  <c r="AN196" i="1" s="1"/>
  <c r="AM187" i="1"/>
  <c r="AL187" i="1"/>
  <c r="AL188" i="1" s="1"/>
  <c r="AK187" i="1"/>
  <c r="AK193" i="1" s="1"/>
  <c r="AK196" i="1" s="1"/>
  <c r="AJ187" i="1"/>
  <c r="AI187" i="1"/>
  <c r="AH187" i="1"/>
  <c r="AH188" i="1" s="1"/>
  <c r="AG187" i="1"/>
  <c r="AG193" i="1" s="1"/>
  <c r="AG196" i="1" s="1"/>
  <c r="AF187" i="1"/>
  <c r="AE187" i="1"/>
  <c r="AD187" i="1"/>
  <c r="AD188" i="1" s="1"/>
  <c r="AC187" i="1"/>
  <c r="AC193" i="1" s="1"/>
  <c r="AC196" i="1" s="1"/>
  <c r="AB187" i="1"/>
  <c r="AA187" i="1"/>
  <c r="Z187" i="1"/>
  <c r="Z188" i="1" s="1"/>
  <c r="Y187" i="1"/>
  <c r="Y193" i="1" s="1"/>
  <c r="Y196" i="1" s="1"/>
  <c r="X187" i="1"/>
  <c r="X193" i="1" s="1"/>
  <c r="X196" i="1" s="1"/>
  <c r="W187" i="1"/>
  <c r="V187" i="1"/>
  <c r="V188" i="1" s="1"/>
  <c r="U187" i="1"/>
  <c r="U193" i="1" s="1"/>
  <c r="U196" i="1" s="1"/>
  <c r="T187" i="1"/>
  <c r="S187" i="1"/>
  <c r="R187" i="1"/>
  <c r="R188" i="1" s="1"/>
  <c r="Q187" i="1"/>
  <c r="Q193" i="1" s="1"/>
  <c r="Q196" i="1" s="1"/>
  <c r="P187" i="1"/>
  <c r="P193" i="1" s="1"/>
  <c r="P196" i="1" s="1"/>
  <c r="O187" i="1"/>
  <c r="N187" i="1"/>
  <c r="N188" i="1" s="1"/>
  <c r="M187" i="1"/>
  <c r="M193" i="1" s="1"/>
  <c r="M196" i="1" s="1"/>
  <c r="L187" i="1"/>
  <c r="K187" i="1"/>
  <c r="J187" i="1"/>
  <c r="J188" i="1" s="1"/>
  <c r="I187" i="1"/>
  <c r="I193" i="1" s="1"/>
  <c r="I196" i="1" s="1"/>
  <c r="H187" i="1"/>
  <c r="H193" i="1" s="1"/>
  <c r="H196" i="1" s="1"/>
  <c r="G187" i="1"/>
  <c r="F187" i="1"/>
  <c r="F188" i="1" s="1"/>
  <c r="E187" i="1"/>
  <c r="E193" i="1" s="1"/>
  <c r="E196" i="1" s="1"/>
  <c r="D187" i="1"/>
  <c r="C187" i="1"/>
  <c r="BJ185" i="1"/>
  <c r="BI185" i="1"/>
  <c r="BH185" i="1"/>
  <c r="BG185" i="1"/>
  <c r="BF185" i="1"/>
  <c r="BE185" i="1"/>
  <c r="BD185" i="1"/>
  <c r="BC185" i="1"/>
  <c r="BB185" i="1"/>
  <c r="BA185" i="1"/>
  <c r="AZ185" i="1"/>
  <c r="AY185" i="1"/>
  <c r="AX185" i="1"/>
  <c r="AW185" i="1"/>
  <c r="AV185" i="1"/>
  <c r="AU185" i="1"/>
  <c r="AT185" i="1"/>
  <c r="AS185" i="1"/>
  <c r="AR185" i="1"/>
  <c r="AQ185" i="1"/>
  <c r="AP185" i="1"/>
  <c r="AO185" i="1"/>
  <c r="AN185" i="1"/>
  <c r="AM185" i="1"/>
  <c r="AL185" i="1"/>
  <c r="AK185" i="1"/>
  <c r="AJ185" i="1"/>
  <c r="AI185" i="1"/>
  <c r="AH185" i="1"/>
  <c r="AG185" i="1"/>
  <c r="AF185" i="1"/>
  <c r="AE185" i="1"/>
  <c r="AD185" i="1"/>
  <c r="AC185" i="1"/>
  <c r="AB185" i="1"/>
  <c r="AA185" i="1"/>
  <c r="Z185" i="1"/>
  <c r="Y185" i="1"/>
  <c r="X185" i="1"/>
  <c r="W185" i="1"/>
  <c r="V185" i="1"/>
  <c r="U185" i="1"/>
  <c r="T185" i="1"/>
  <c r="S185" i="1"/>
  <c r="R185" i="1"/>
  <c r="Q185" i="1"/>
  <c r="P185" i="1"/>
  <c r="O185" i="1"/>
  <c r="N185" i="1"/>
  <c r="M185" i="1"/>
  <c r="L185" i="1"/>
  <c r="K185" i="1"/>
  <c r="J185" i="1"/>
  <c r="I185" i="1"/>
  <c r="H185" i="1"/>
  <c r="G185" i="1"/>
  <c r="F185" i="1"/>
  <c r="E185" i="1"/>
  <c r="D185" i="1"/>
  <c r="C185" i="1"/>
  <c r="BJ119" i="1"/>
  <c r="BI119" i="1"/>
  <c r="BH119" i="1"/>
  <c r="BG119" i="1"/>
  <c r="BF119" i="1"/>
  <c r="BE119" i="1"/>
  <c r="BD119" i="1"/>
  <c r="BC119" i="1"/>
  <c r="BB119" i="1"/>
  <c r="BA119" i="1"/>
  <c r="AZ119" i="1"/>
  <c r="AY119" i="1"/>
  <c r="AX119" i="1"/>
  <c r="AW119" i="1"/>
  <c r="AV119" i="1"/>
  <c r="AU119" i="1"/>
  <c r="AT119" i="1"/>
  <c r="AS119" i="1"/>
  <c r="AR119" i="1"/>
  <c r="AQ119" i="1"/>
  <c r="AP119" i="1"/>
  <c r="AO119" i="1"/>
  <c r="AN119" i="1"/>
  <c r="AM119" i="1"/>
  <c r="AL119" i="1"/>
  <c r="AK119" i="1"/>
  <c r="AJ119" i="1"/>
  <c r="AI119" i="1"/>
  <c r="AH119" i="1"/>
  <c r="AG119" i="1"/>
  <c r="AF119" i="1"/>
  <c r="AE119" i="1"/>
  <c r="AD119" i="1"/>
  <c r="AC119" i="1"/>
  <c r="AB119" i="1"/>
  <c r="AA119" i="1"/>
  <c r="Z119" i="1"/>
  <c r="Y119" i="1"/>
  <c r="X119" i="1"/>
  <c r="W119" i="1"/>
  <c r="V119" i="1"/>
  <c r="U119" i="1"/>
  <c r="T119" i="1"/>
  <c r="S119" i="1"/>
  <c r="R119" i="1"/>
  <c r="Q119" i="1"/>
  <c r="P119" i="1"/>
  <c r="O119" i="1"/>
  <c r="N119" i="1"/>
  <c r="M119" i="1"/>
  <c r="L119" i="1"/>
  <c r="K119" i="1"/>
  <c r="J119" i="1"/>
  <c r="I119" i="1"/>
  <c r="H119" i="1"/>
  <c r="G119" i="1"/>
  <c r="F119" i="1"/>
  <c r="E119" i="1"/>
  <c r="D119" i="1"/>
  <c r="C119" i="1"/>
  <c r="BJ118" i="1"/>
  <c r="BI118" i="1"/>
  <c r="BH118" i="1"/>
  <c r="BG118" i="1"/>
  <c r="BF118" i="1"/>
  <c r="BE118" i="1"/>
  <c r="BD118" i="1"/>
  <c r="BC118" i="1"/>
  <c r="BB118" i="1"/>
  <c r="BA118" i="1"/>
  <c r="AZ118" i="1"/>
  <c r="AY118" i="1"/>
  <c r="AX118" i="1"/>
  <c r="AW118" i="1"/>
  <c r="AV118" i="1"/>
  <c r="AU118" i="1"/>
  <c r="AT118" i="1"/>
  <c r="AS118" i="1"/>
  <c r="AR118" i="1"/>
  <c r="AQ118" i="1"/>
  <c r="AP118" i="1"/>
  <c r="AO118" i="1"/>
  <c r="AN118" i="1"/>
  <c r="AM118" i="1"/>
  <c r="AL118" i="1"/>
  <c r="AK118" i="1"/>
  <c r="AJ118" i="1"/>
  <c r="AI118" i="1"/>
  <c r="AH118" i="1"/>
  <c r="AG118" i="1"/>
  <c r="AF118" i="1"/>
  <c r="AE118" i="1"/>
  <c r="AD118" i="1"/>
  <c r="AC118" i="1"/>
  <c r="AB118" i="1"/>
  <c r="AA118" i="1"/>
  <c r="Z118" i="1"/>
  <c r="Y118" i="1"/>
  <c r="X118" i="1"/>
  <c r="W118" i="1"/>
  <c r="V118" i="1"/>
  <c r="U118" i="1"/>
  <c r="T118" i="1"/>
  <c r="S118" i="1"/>
  <c r="R118" i="1"/>
  <c r="Q118" i="1"/>
  <c r="P118" i="1"/>
  <c r="O118" i="1"/>
  <c r="N118" i="1"/>
  <c r="M118" i="1"/>
  <c r="L118" i="1"/>
  <c r="K118" i="1"/>
  <c r="J118" i="1"/>
  <c r="I118" i="1"/>
  <c r="H118" i="1"/>
  <c r="G118" i="1"/>
  <c r="F118" i="1"/>
  <c r="E118" i="1"/>
  <c r="D118" i="1"/>
  <c r="C118" i="1"/>
  <c r="BI190" i="1" l="1"/>
  <c r="AU190" i="1"/>
  <c r="AR190" i="1"/>
  <c r="AO190" i="1"/>
  <c r="AL190" i="1"/>
  <c r="AI190" i="1"/>
  <c r="AG190" i="1"/>
  <c r="AD190" i="1"/>
  <c r="AA190" i="1"/>
  <c r="X190" i="1"/>
  <c r="U190" i="1"/>
  <c r="S190" i="1"/>
  <c r="P190" i="1"/>
  <c r="N190" i="1"/>
  <c r="L190" i="1"/>
  <c r="I190" i="1"/>
  <c r="F190" i="1"/>
  <c r="C190" i="1"/>
  <c r="BE190" i="1"/>
  <c r="AW190" i="1"/>
  <c r="AS190" i="1"/>
  <c r="AP190" i="1"/>
  <c r="AM190" i="1"/>
  <c r="AJ190" i="1"/>
  <c r="AF190" i="1"/>
  <c r="AB190" i="1"/>
  <c r="Y190" i="1"/>
  <c r="V190" i="1"/>
  <c r="R190" i="1"/>
  <c r="O190" i="1"/>
  <c r="K190" i="1"/>
  <c r="H190" i="1"/>
  <c r="E190" i="1"/>
  <c r="BA190" i="1"/>
  <c r="AT190" i="1"/>
  <c r="AQ190" i="1"/>
  <c r="AN190" i="1"/>
  <c r="AK190" i="1"/>
  <c r="AH190" i="1"/>
  <c r="AE190" i="1"/>
  <c r="AC190" i="1"/>
  <c r="Z190" i="1"/>
  <c r="W190" i="1"/>
  <c r="T190" i="1"/>
  <c r="Q190" i="1"/>
  <c r="M190" i="1"/>
  <c r="J190" i="1"/>
  <c r="G190" i="1"/>
  <c r="D190" i="1"/>
  <c r="AU188" i="1"/>
  <c r="AU193" i="1"/>
  <c r="AU196" i="1" s="1"/>
  <c r="AR193" i="1"/>
  <c r="AR196" i="1" s="1"/>
  <c r="AR188" i="1"/>
  <c r="AQ188" i="1"/>
  <c r="AQ193" i="1"/>
  <c r="AQ196" i="1" s="1"/>
  <c r="AM188" i="1"/>
  <c r="AM193" i="1"/>
  <c r="AM196" i="1" s="1"/>
  <c r="AJ193" i="1"/>
  <c r="AJ196" i="1" s="1"/>
  <c r="AJ188" i="1"/>
  <c r="AI188" i="1"/>
  <c r="AI193" i="1"/>
  <c r="AI196" i="1" s="1"/>
  <c r="AF193" i="1"/>
  <c r="AF196" i="1" s="1"/>
  <c r="AF188" i="1"/>
  <c r="AE188" i="1"/>
  <c r="AE193" i="1"/>
  <c r="AE196" i="1" s="1"/>
  <c r="AB193" i="1"/>
  <c r="AB196" i="1" s="1"/>
  <c r="AB188" i="1"/>
  <c r="AA188" i="1"/>
  <c r="AA193" i="1"/>
  <c r="AA196" i="1" s="1"/>
  <c r="T193" i="1"/>
  <c r="T196" i="1" s="1"/>
  <c r="T188" i="1"/>
  <c r="L193" i="1"/>
  <c r="L196" i="1" s="1"/>
  <c r="L188" i="1"/>
  <c r="D193" i="1"/>
  <c r="D196" i="1" s="1"/>
  <c r="D188" i="1"/>
  <c r="BG190" i="1"/>
  <c r="BC190" i="1"/>
  <c r="AZ190" i="1"/>
  <c r="AX190" i="1"/>
  <c r="AV190" i="1"/>
  <c r="BH190" i="1"/>
  <c r="BF190" i="1"/>
  <c r="BD190" i="1"/>
  <c r="BB190" i="1"/>
  <c r="AY190" i="1"/>
  <c r="BH193" i="1"/>
  <c r="BH196" i="1" s="1"/>
  <c r="BH188" i="1"/>
  <c r="BG188" i="1"/>
  <c r="BG193" i="1"/>
  <c r="BG196" i="1" s="1"/>
  <c r="BC188" i="1"/>
  <c r="BC193" i="1"/>
  <c r="BC196" i="1" s="1"/>
  <c r="AZ193" i="1"/>
  <c r="AZ196" i="1" s="1"/>
  <c r="AZ188" i="1"/>
  <c r="AY188" i="1"/>
  <c r="AY193" i="1"/>
  <c r="AY196" i="1" s="1"/>
  <c r="AV193" i="1"/>
  <c r="AV196" i="1" s="1"/>
  <c r="AV188" i="1"/>
  <c r="W188" i="1"/>
  <c r="W193" i="1"/>
  <c r="W196" i="1" s="1"/>
  <c r="S188" i="1"/>
  <c r="S193" i="1"/>
  <c r="S196" i="1" s="1"/>
  <c r="O188" i="1"/>
  <c r="O193" i="1"/>
  <c r="O196" i="1" s="1"/>
  <c r="K188" i="1"/>
  <c r="K193" i="1"/>
  <c r="K196" i="1" s="1"/>
  <c r="G188" i="1"/>
  <c r="G193" i="1"/>
  <c r="G196" i="1" s="1"/>
  <c r="C188" i="1"/>
  <c r="C193" i="1"/>
  <c r="C196" i="1" s="1"/>
  <c r="P188" i="1"/>
  <c r="H188" i="1"/>
  <c r="X188" i="1"/>
  <c r="AN188" i="1"/>
  <c r="BD188" i="1"/>
  <c r="F193" i="1"/>
  <c r="F196" i="1" s="1"/>
  <c r="J193" i="1"/>
  <c r="J196" i="1" s="1"/>
  <c r="N193" i="1"/>
  <c r="N196" i="1" s="1"/>
  <c r="R193" i="1"/>
  <c r="R196" i="1" s="1"/>
  <c r="V193" i="1"/>
  <c r="V196" i="1" s="1"/>
  <c r="Z193" i="1"/>
  <c r="Z196" i="1" s="1"/>
  <c r="AD193" i="1"/>
  <c r="AD196" i="1" s="1"/>
  <c r="AH193" i="1"/>
  <c r="AH196" i="1" s="1"/>
  <c r="AL193" i="1"/>
  <c r="AL196" i="1" s="1"/>
  <c r="AP193" i="1"/>
  <c r="AP196" i="1" s="1"/>
  <c r="AT193" i="1"/>
  <c r="AT196" i="1" s="1"/>
  <c r="AX193" i="1"/>
  <c r="AX196" i="1" s="1"/>
  <c r="BB193" i="1"/>
  <c r="BB196" i="1" s="1"/>
  <c r="BF193" i="1"/>
  <c r="BF196" i="1" s="1"/>
  <c r="E188" i="1"/>
  <c r="I188" i="1"/>
  <c r="M188" i="1"/>
  <c r="Q188" i="1"/>
  <c r="U188" i="1"/>
  <c r="Y188" i="1"/>
  <c r="AC188" i="1"/>
  <c r="AG188" i="1"/>
  <c r="AK188" i="1"/>
  <c r="AO188" i="1"/>
  <c r="AS188" i="1"/>
  <c r="AW188" i="1"/>
  <c r="BA188" i="1"/>
  <c r="BE188" i="1"/>
  <c r="BI188" i="1"/>
</calcChain>
</file>

<file path=xl/sharedStrings.xml><?xml version="1.0" encoding="utf-8"?>
<sst xmlns="http://schemas.openxmlformats.org/spreadsheetml/2006/main" count="979" uniqueCount="393">
  <si>
    <t>Table S.5.a Nonfinancial Corporate Business</t>
  </si>
  <si>
    <t>[Billions of dollars]</t>
  </si>
  <si>
    <t>Bureau of Economic Analysis</t>
  </si>
  <si>
    <t>Last Revised on: June 19, 2020</t>
  </si>
  <si>
    <t>Line</t>
  </si>
  <si>
    <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</si>
  <si>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</si>
  <si>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</si>
  <si>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</si>
  <si>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</si>
  <si>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</si>
  <si>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</si>
  <si>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</si>
  <si>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</si>
  <si>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</si>
  <si>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</si>
  <si>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</si>
  <si>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</si>
  <si>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</si>
  <si>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</si>
  <si>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</si>
  <si>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</si>
  <si>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</si>
  <si>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</si>
  <si>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</si>
  <si>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</si>
  <si>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</si>
  <si>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</si>
  <si>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</si>
  <si>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</si>
  <si>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</si>
  <si>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</si>
  <si>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</si>
  <si>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</si>
  <si>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</si>
  <si>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</si>
  <si>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</si>
  <si>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</si>
  <si>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</si>
  <si>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</si>
  <si>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</si>
  <si>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</si>
  <si>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</si>
  <si>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</si>
  <si>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</si>
  <si>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</si>
  <si>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</si>
  <si>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</si>
  <si>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</si>
  <si>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</si>
  <si>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</si>
  <si>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</si>
  <si>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</si>
  <si>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</si>
  <si>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</si>
  <si>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</si>
  <si>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</si>
  <si>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</si>
  <si>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</si>
  <si>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</si>
  <si>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</si>
  <si>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</si>
  <si>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</si>
  <si>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</si>
  <si>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</si>
  <si>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</si>
  <si>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Current account</t>
  </si>
  <si>
    <t>1</t>
  </si>
  <si>
    <t>Gross value added</t>
  </si>
  <si>
    <t>2</t>
  </si>
  <si>
    <t>Less: Consumption of fixed capital</t>
  </si>
  <si>
    <t>3</t>
  </si>
  <si>
    <t>Equals: Net value added</t>
  </si>
  <si>
    <t>4</t>
  </si>
  <si>
    <t xml:space="preserve">    Compensation of employees (paid)</t>
  </si>
  <si>
    <t>5</t>
  </si>
  <si>
    <t xml:space="preserve">        Wages and salaries</t>
  </si>
  <si>
    <t>6</t>
  </si>
  <si>
    <t xml:space="preserve">        Employers' social contributions</t>
  </si>
  <si>
    <t>7</t>
  </si>
  <si>
    <t xml:space="preserve">    Taxes on production and imports less subsidies</t>
  </si>
  <si>
    <t>8</t>
  </si>
  <si>
    <t xml:space="preserve">    Operating surplus, net</t>
  </si>
  <si>
    <t>9</t>
  </si>
  <si>
    <t>Net national income/Balance of primary incomes, net</t>
  </si>
  <si>
    <t>10</t>
  </si>
  <si>
    <t>11</t>
  </si>
  <si>
    <t xml:space="preserve">    Property income (received)</t>
  </si>
  <si>
    <t>---</t>
  </si>
  <si>
    <t>12</t>
  </si>
  <si>
    <t xml:space="preserve">        Interest</t>
  </si>
  <si>
    <t>13</t>
  </si>
  <si>
    <t xml:space="preserve">        Distributed income of corporations (dividends)</t>
  </si>
  <si>
    <t>14</t>
  </si>
  <si>
    <t xml:space="preserve">        Reinvested earnings on U.S. direct investment abroad</t>
  </si>
  <si>
    <t>15</t>
  </si>
  <si>
    <t xml:space="preserve">    Less: Uses of property income (paid)</t>
  </si>
  <si>
    <t>16</t>
  </si>
  <si>
    <t>17</t>
  </si>
  <si>
    <t>18</t>
  </si>
  <si>
    <t xml:space="preserve">        Reinvested earnings on foreign direct investment</t>
  </si>
  <si>
    <t>19</t>
  </si>
  <si>
    <t xml:space="preserve">        Rent</t>
  </si>
  <si>
    <t>20</t>
  </si>
  <si>
    <t>21</t>
  </si>
  <si>
    <t>Less: Current taxes on income, wealth, etc. (paid)</t>
  </si>
  <si>
    <t>22</t>
  </si>
  <si>
    <t>Less: Other current transfers (paid)</t>
  </si>
  <si>
    <t>23</t>
  </si>
  <si>
    <t>Equals: Disposable income, net</t>
  </si>
  <si>
    <t>24</t>
  </si>
  <si>
    <t>Equals: Net saving</t>
  </si>
  <si>
    <t>Capital account</t>
  </si>
  <si>
    <t>25</t>
  </si>
  <si>
    <t>Net saving less capital transfers</t>
  </si>
  <si>
    <t>26</t>
  </si>
  <si>
    <t xml:space="preserve">    Net saving</t>
  </si>
  <si>
    <t>27</t>
  </si>
  <si>
    <t xml:space="preserve">    Less: Capital transfers paid (net)</t>
  </si>
  <si>
    <t>28</t>
  </si>
  <si>
    <t>Capital formation, net</t>
  </si>
  <si>
    <t>29</t>
  </si>
  <si>
    <t xml:space="preserve">    Gross fixed capital formation (acquisition of produced nonfinancial assets)</t>
  </si>
  <si>
    <t>30</t>
  </si>
  <si>
    <t xml:space="preserve">    Less: Consumption of fixed capital</t>
  </si>
  <si>
    <t>31</t>
  </si>
  <si>
    <t xml:space="preserve">    Acquisition of nonproduced nonfinancial assets</t>
  </si>
  <si>
    <t>32</t>
  </si>
  <si>
    <t xml:space="preserve">    Change in private inventories</t>
  </si>
  <si>
    <t>33</t>
  </si>
  <si>
    <t>Net lending (+) or borrowing (-), capital account (lines 25-28)</t>
  </si>
  <si>
    <t>Financial account</t>
  </si>
  <si>
    <t>34</t>
  </si>
  <si>
    <t>Net lending (+) or borrowing (-) (line 33)</t>
  </si>
  <si>
    <t>35</t>
  </si>
  <si>
    <t>Net acquisition of financial assets</t>
  </si>
  <si>
    <t>36</t>
  </si>
  <si>
    <t xml:space="preserve">    Currency and deposits</t>
  </si>
  <si>
    <t>37</t>
  </si>
  <si>
    <t xml:space="preserve">        Currency and transferable deposits</t>
  </si>
  <si>
    <t>38</t>
  </si>
  <si>
    <t xml:space="preserve">        Time and savings deposits</t>
  </si>
  <si>
    <t>39</t>
  </si>
  <si>
    <t xml:space="preserve">        Foreign deposits</t>
  </si>
  <si>
    <t>40</t>
  </si>
  <si>
    <t xml:space="preserve">    Debt securities</t>
  </si>
  <si>
    <t>41</t>
  </si>
  <si>
    <t xml:space="preserve">        Open market paper</t>
  </si>
  <si>
    <t>42</t>
  </si>
  <si>
    <t xml:space="preserve">        Treasury securities</t>
  </si>
  <si>
    <t>43</t>
  </si>
  <si>
    <t xml:space="preserve">        Agency- and GSE-backed securities 1</t>
  </si>
  <si>
    <t>44</t>
  </si>
  <si>
    <t xml:space="preserve">        Municipal securities</t>
  </si>
  <si>
    <t>45</t>
  </si>
  <si>
    <t xml:space="preserve">    Loans</t>
  </si>
  <si>
    <t>46</t>
  </si>
  <si>
    <t xml:space="preserve">        Short term (security repos and consumer credit)</t>
  </si>
  <si>
    <t>47</t>
  </si>
  <si>
    <t xml:space="preserve">        Long term (mortgages)</t>
  </si>
  <si>
    <t>48</t>
  </si>
  <si>
    <t xml:space="preserve">    Equity and investment fund shares</t>
  </si>
  <si>
    <t>49</t>
  </si>
  <si>
    <t xml:space="preserve">        Money market fund shares</t>
  </si>
  <si>
    <t>50</t>
  </si>
  <si>
    <t xml:space="preserve">        Corporate equities</t>
  </si>
  <si>
    <t>51</t>
  </si>
  <si>
    <t xml:space="preserve">        Mutual fund shares</t>
  </si>
  <si>
    <t>52</t>
  </si>
  <si>
    <t xml:space="preserve">        U.S. direct investment abroad</t>
  </si>
  <si>
    <t>53</t>
  </si>
  <si>
    <t xml:space="preserve">        Equity in government-sponsored enterprises 1</t>
  </si>
  <si>
    <t>54</t>
  </si>
  <si>
    <t xml:space="preserve">        Investment in finance company subsidiaries</t>
  </si>
  <si>
    <t>55</t>
  </si>
  <si>
    <t xml:space="preserve">    Insurance, pension and standardized guarantee schemes 2</t>
  </si>
  <si>
    <t>56</t>
  </si>
  <si>
    <t xml:space="preserve">    Other accounts receivable</t>
  </si>
  <si>
    <t>57</t>
  </si>
  <si>
    <t xml:space="preserve">        Trade receivables</t>
  </si>
  <si>
    <t>58</t>
  </si>
  <si>
    <t xml:space="preserve">        Other (miscellaneous assets)</t>
  </si>
  <si>
    <t>59</t>
  </si>
  <si>
    <t>Net incurrence of liabilities</t>
  </si>
  <si>
    <t>60</t>
  </si>
  <si>
    <t>61</t>
  </si>
  <si>
    <t>62</t>
  </si>
  <si>
    <t>63</t>
  </si>
  <si>
    <t xml:space="preserve">        Corporate bonds</t>
  </si>
  <si>
    <t>64</t>
  </si>
  <si>
    <t>65</t>
  </si>
  <si>
    <t xml:space="preserve">        Short term</t>
  </si>
  <si>
    <t>66</t>
  </si>
  <si>
    <t xml:space="preserve">            Depository institution loans n.e.c.</t>
  </si>
  <si>
    <t>67</t>
  </si>
  <si>
    <t xml:space="preserve">            Other loans and advances</t>
  </si>
  <si>
    <t>68</t>
  </si>
  <si>
    <t>69</t>
  </si>
  <si>
    <t>70</t>
  </si>
  <si>
    <t>71</t>
  </si>
  <si>
    <t xml:space="preserve">        Foreign direct investment in the United States</t>
  </si>
  <si>
    <t>72</t>
  </si>
  <si>
    <t xml:space="preserve">    Insurance, pension and standardized guarantee schemes</t>
  </si>
  <si>
    <t>73</t>
  </si>
  <si>
    <t xml:space="preserve">        Pension fund contributions payable</t>
  </si>
  <si>
    <t>74</t>
  </si>
  <si>
    <t xml:space="preserve">        Claim of pension fund on sponsor</t>
  </si>
  <si>
    <t>75</t>
  </si>
  <si>
    <t xml:space="preserve">    Other accounts payable</t>
  </si>
  <si>
    <t>76</t>
  </si>
  <si>
    <t xml:space="preserve">        Trade payables</t>
  </si>
  <si>
    <t>77</t>
  </si>
  <si>
    <t xml:space="preserve">        Taxes payable</t>
  </si>
  <si>
    <t>78</t>
  </si>
  <si>
    <t xml:space="preserve">        Miscellaneous liabilities</t>
  </si>
  <si>
    <t>Addendum:</t>
  </si>
  <si>
    <t>79</t>
  </si>
  <si>
    <t>Net lending (+) or borrowing (-), financial account (lines 35-59)</t>
  </si>
  <si>
    <t>Other changes in volume account</t>
  </si>
  <si>
    <t>80</t>
  </si>
  <si>
    <t>Total other volume changes</t>
  </si>
  <si>
    <t>81</t>
  </si>
  <si>
    <t xml:space="preserve">    Disaster losses</t>
  </si>
  <si>
    <t>82</t>
  </si>
  <si>
    <t xml:space="preserve">    Other volume changes</t>
  </si>
  <si>
    <t>83</t>
  </si>
  <si>
    <t>Less: Statistical discrepancy (lines 33-79) 5</t>
  </si>
  <si>
    <t>84</t>
  </si>
  <si>
    <t xml:space="preserve">    Less: Inventory valuation adjustment</t>
  </si>
  <si>
    <t>Revaluation account</t>
  </si>
  <si>
    <t>85</t>
  </si>
  <si>
    <t xml:space="preserve">    Nonfinancial assets</t>
  </si>
  <si>
    <t>86</t>
  </si>
  <si>
    <t xml:space="preserve">        Real estate</t>
  </si>
  <si>
    <t>87</t>
  </si>
  <si>
    <t xml:space="preserve">        Equipment</t>
  </si>
  <si>
    <t>88</t>
  </si>
  <si>
    <t xml:space="preserve">        Intellectual property products</t>
  </si>
  <si>
    <t>89</t>
  </si>
  <si>
    <t xml:space="preserve">        Inventories</t>
  </si>
  <si>
    <t>90</t>
  </si>
  <si>
    <t xml:space="preserve">    Financial assets</t>
  </si>
  <si>
    <t>91</t>
  </si>
  <si>
    <t xml:space="preserve">        Debt securities</t>
  </si>
  <si>
    <t>92</t>
  </si>
  <si>
    <t>93</t>
  </si>
  <si>
    <t>94</t>
  </si>
  <si>
    <t xml:space="preserve">        Direct investment abroad</t>
  </si>
  <si>
    <t>95</t>
  </si>
  <si>
    <t xml:space="preserve">    Liabilities</t>
  </si>
  <si>
    <t>96</t>
  </si>
  <si>
    <t xml:space="preserve">        Corporate equity</t>
  </si>
  <si>
    <t>97</t>
  </si>
  <si>
    <t>98</t>
  </si>
  <si>
    <t xml:space="preserve">        Insurance, pension and standardized guarantee schemes</t>
  </si>
  <si>
    <t>99</t>
  </si>
  <si>
    <t>Changes in net worth due to nominal holding gains/losses</t>
  </si>
  <si>
    <t>Changes in balance sheet account</t>
  </si>
  <si>
    <t>100</t>
  </si>
  <si>
    <t>Change in net worth (lines 28+33+80+98)</t>
  </si>
  <si>
    <t>Balance sheet account (end of period)</t>
  </si>
  <si>
    <t>101</t>
  </si>
  <si>
    <t>Total assets</t>
  </si>
  <si>
    <t>financial assets share of total assets</t>
  </si>
  <si>
    <t>financial assets share of adjusted total assets</t>
  </si>
  <si>
    <t>102</t>
  </si>
  <si>
    <t xml:space="preserve">    Nonfinancial assets 5</t>
  </si>
  <si>
    <t>103</t>
  </si>
  <si>
    <t>104</t>
  </si>
  <si>
    <t>105</t>
  </si>
  <si>
    <t>106</t>
  </si>
  <si>
    <t>107</t>
  </si>
  <si>
    <t>108</t>
  </si>
  <si>
    <t xml:space="preserve">        Currency and deposits</t>
  </si>
  <si>
    <t>109</t>
  </si>
  <si>
    <t xml:space="preserve">            Currency and transferable deposits</t>
  </si>
  <si>
    <t>110</t>
  </si>
  <si>
    <t xml:space="preserve">            Time and savings deposits</t>
  </si>
  <si>
    <t>111</t>
  </si>
  <si>
    <t xml:space="preserve">            Foreign deposits</t>
  </si>
  <si>
    <t>112</t>
  </si>
  <si>
    <t>113</t>
  </si>
  <si>
    <t xml:space="preserve">            Open market paper</t>
  </si>
  <si>
    <t>114</t>
  </si>
  <si>
    <t xml:space="preserve">            Treasury securities</t>
  </si>
  <si>
    <t>115</t>
  </si>
  <si>
    <t xml:space="preserve">            Agency- and GSE-backed securities 1</t>
  </si>
  <si>
    <t>116</t>
  </si>
  <si>
    <t xml:space="preserve">            Municipal securities</t>
  </si>
  <si>
    <t>117</t>
  </si>
  <si>
    <t xml:space="preserve">        Loans</t>
  </si>
  <si>
    <t>118</t>
  </si>
  <si>
    <t xml:space="preserve">            Short term</t>
  </si>
  <si>
    <t>119</t>
  </si>
  <si>
    <t xml:space="preserve">                Security repurchases</t>
  </si>
  <si>
    <t>120</t>
  </si>
  <si>
    <t xml:space="preserve">                Consumer credit</t>
  </si>
  <si>
    <t>121</t>
  </si>
  <si>
    <t xml:space="preserve">            Long term (mortgages)</t>
  </si>
  <si>
    <t>122</t>
  </si>
  <si>
    <t xml:space="preserve">        Equity and investment fund shares</t>
  </si>
  <si>
    <t>123</t>
  </si>
  <si>
    <t xml:space="preserve">            Money market fund shares</t>
  </si>
  <si>
    <t>124</t>
  </si>
  <si>
    <t xml:space="preserve">            Corporate equities</t>
  </si>
  <si>
    <t>125</t>
  </si>
  <si>
    <t xml:space="preserve">            Mutual fund shares</t>
  </si>
  <si>
    <t>126</t>
  </si>
  <si>
    <t xml:space="preserve">            U.S. direct investment abroad</t>
  </si>
  <si>
    <t>127</t>
  </si>
  <si>
    <t xml:space="preserve">            Equity in government-sponsored enterprises 1</t>
  </si>
  <si>
    <t>128</t>
  </si>
  <si>
    <t xml:space="preserve">            Investment in finance company subsidiaries</t>
  </si>
  <si>
    <t>129</t>
  </si>
  <si>
    <t xml:space="preserve">        Insurance, pension and standardized guarantee schemes 2</t>
  </si>
  <si>
    <t>130</t>
  </si>
  <si>
    <t xml:space="preserve">        Other accounts receivable</t>
  </si>
  <si>
    <t>131</t>
  </si>
  <si>
    <t xml:space="preserve">            Trade receivables</t>
  </si>
  <si>
    <t>132</t>
  </si>
  <si>
    <t xml:space="preserve">            Other (miscellaneous assets)</t>
  </si>
  <si>
    <t>133</t>
  </si>
  <si>
    <t>Total liabilities and net worth</t>
  </si>
  <si>
    <t>capitalist rate of return</t>
  </si>
  <si>
    <t>capitalist rate of return based on net surplus</t>
  </si>
  <si>
    <t>multiple of line 151</t>
  </si>
  <si>
    <t>134</t>
  </si>
  <si>
    <t>135</t>
  </si>
  <si>
    <t>136</t>
  </si>
  <si>
    <t>137</t>
  </si>
  <si>
    <t>138</t>
  </si>
  <si>
    <t xml:space="preserve">            Corporate bonds</t>
  </si>
  <si>
    <t>139</t>
  </si>
  <si>
    <t>140</t>
  </si>
  <si>
    <t>141</t>
  </si>
  <si>
    <t xml:space="preserve">                Depository institution loans n.e.c.</t>
  </si>
  <si>
    <t>142</t>
  </si>
  <si>
    <t xml:space="preserve">                Other loans and advances</t>
  </si>
  <si>
    <t>143</t>
  </si>
  <si>
    <t>144</t>
  </si>
  <si>
    <t>145</t>
  </si>
  <si>
    <t xml:space="preserve">            Corporate equity</t>
  </si>
  <si>
    <t>146</t>
  </si>
  <si>
    <t xml:space="preserve">            Foreign direct investment in the United States</t>
  </si>
  <si>
    <t>147</t>
  </si>
  <si>
    <t>148</t>
  </si>
  <si>
    <t xml:space="preserve">            Pension fund contributions payable</t>
  </si>
  <si>
    <t>149</t>
  </si>
  <si>
    <t xml:space="preserve">            Claim of pension fund on sponsor</t>
  </si>
  <si>
    <t>150</t>
  </si>
  <si>
    <t xml:space="preserve">        Other accounts payable</t>
  </si>
  <si>
    <t>151</t>
  </si>
  <si>
    <t xml:space="preserve">            Trade payables</t>
  </si>
  <si>
    <t>152</t>
  </si>
  <si>
    <t xml:space="preserve">            Taxes payable</t>
  </si>
  <si>
    <t>153</t>
  </si>
  <si>
    <t xml:space="preserve">            Miscellaneous liabilities</t>
  </si>
  <si>
    <t>154</t>
  </si>
  <si>
    <t xml:space="preserve">    Net worth</t>
  </si>
  <si>
    <t>Legend / Footnotes:</t>
  </si>
  <si>
    <t>Notes. Nonfinancial noncorporate business includes noncorporate farms that are excluded from the nonfinancial noncorporate business sector in the Financial Accounts of the United States.  Estimates for 2000 and earlier periods are based on the 1987 Standard Industrial Classification System; later estimates are based on the North American Classification System.</t>
  </si>
  <si>
    <t>1. Government-sponsored enterprises (GSEs) consist of Federal Home Loan Banks, Fannie Mae, Freddie Mac, Federal Agricultural Mortgage Corporation, Farm Credit System, the Financing Corporation, and the Resolution Funding Corporation, and they included the Student Loan Marketing Association until it was fully privatized in the fourth quarter of 2004.</t>
  </si>
  <si>
    <t>2. Net equity in reserves of property-casualty insurance companies.</t>
  </si>
  <si>
    <t>3. The statistical discrepancy is the difference between net lending or net borrowing derived in the capital account and the same concept derived in the financial account.  The discrepancy reflects differences in source data, timing of recorded flows, and other statistical differences between the capital and financial accounts.</t>
  </si>
  <si>
    <t>4. Includes changes in the market value of shares and other equity that are excluded from the related measures for the nonfinancial corporate business sector in the Financial Accounts of the United States.</t>
  </si>
  <si>
    <t>5. Excludes nonproduced nonfinancial assets.</t>
  </si>
  <si>
    <t>n.e.c. Not elsewhere classified</t>
  </si>
  <si>
    <t>rate of profit</t>
  </si>
  <si>
    <t>structures table 4.1</t>
  </si>
  <si>
    <t>non-financial assets adjusted by structures</t>
  </si>
  <si>
    <t>rate of profit adjusted for real estate</t>
  </si>
  <si>
    <t>adjusted profit equal to pre-tax</t>
  </si>
  <si>
    <t>rate of profit adjusted for rearranged surplus</t>
  </si>
  <si>
    <t>FED rate of profit from chart page</t>
  </si>
  <si>
    <t>in percentage</t>
  </si>
  <si>
    <t>non financial assets adjusted less inventories</t>
  </si>
  <si>
    <t>circulating capital NIPA Table 1.14</t>
  </si>
  <si>
    <t>after tax profits NIPA Table 1.14</t>
  </si>
  <si>
    <t>marxian rate of profit</t>
  </si>
  <si>
    <t>inverted multiple</t>
  </si>
  <si>
    <t>Net surplus/circulating &amp; fixed capital</t>
  </si>
  <si>
    <t>WORKING CAPITAL</t>
  </si>
  <si>
    <t>Graph 1</t>
  </si>
  <si>
    <t>Graph 2.</t>
  </si>
  <si>
    <t>Graph 3.</t>
  </si>
  <si>
    <t>Graph 4.</t>
  </si>
  <si>
    <t xml:space="preserve">Graph 5. </t>
  </si>
  <si>
    <t>Graph 6.</t>
  </si>
  <si>
    <t>Graph 7.</t>
  </si>
  <si>
    <t>Graph 8.</t>
  </si>
  <si>
    <t>Graph 9.</t>
  </si>
  <si>
    <t>Fixed assets</t>
  </si>
  <si>
    <t>Graph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</si>
</sst>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7" x14ac:knownFonts="1">
    <font>
      <sz val="11"/>
      <color theme="1"/>
      <name val="Calibri"/>
      <family val="2"/>
      <scheme val="minor"/>
    </font>
    <font>
      <sz val="11"/>
      <color theme="1"/>
      <name val="Calibri"/>
      <family val="2"/>
      <scheme val="minor"/>
    </font>
    <font>
      <sz val="11"/>
      <color rgb="FFFF0000"/>
      <name val="Calibri"/>
      <family val="2"/>
      <scheme val="minor"/>
    </font>
    <font>
      <b/>
      <sz val="14"/>
      <name val="Arial"/>
      <family val="2"/>
    </font>
    <font>
      <sz val="13"/>
      <name val="Arial"/>
      <family val="2"/>
    </font>
    <font>
      <b/>
      <sz val="10"/>
      <color indexed="9"/>
      <name val="Arial"/>
      <family val="2"/>
    </font>
    <font>
      <b/>
      <sz val="10"/>
      <name val="Arial"/>
      <family val="2"/>
    </font>
    <font>
      <b/>
      <sz val="10"/>
      <color rgb="FFFF0000"/>
      <name val="Arial"/>
      <family val="2"/>
    </font>
    <font>
      <b/>
      <i/>
      <sz val="15"/>
      <name val="Arial"/>
      <family val="2"/>
    </font>
    <font>
      <i/>
      <sz val="10"/>
      <name val="Arial"/>
      <family val="2"/>
    </font>
    <font>
      <sz val="10"/>
      <color rgb="FF333333"/>
      <name val="Arial"/>
      <family val="2"/>
    </font>
    <font>
      <sz val="11"/>
      <name val="Calibri"/>
      <family val="2"/>
    </font>
    <font>
      <b/>
      <sz val="11"/>
      <color theme="0"/>
      <name val="Calibri"/>
      <family val="2"/>
      <scheme val="minor"/>
    </font>
    <font>
      <b/>
      <sz val="11"/>
      <color theme="1"/>
      <name val="Calibri"/>
      <family val="2"/>
      <scheme val="minor"/>
    </font>
    <font>
      <b/>
      <sz val="11"/>
      <color rgb="FF002060"/>
      <name val="Calibri"/>
      <family val="2"/>
      <scheme val="minor"/>
    </font>
    <font>
      <sz val="11"/>
      <color rgb="FF333333"/>
      <name val="Arial"/>
      <family val="2"/>
    </font>
    <font>
      <b/>
      <sz val="11"/>
      <color rgb="FF00B050"/>
      <name val="Calibri"/>
      <family val="2"/>
      <scheme val="minor"/>
    </font>
  </fonts>
  <fills count="9">
    <fill>
      <patternFill patternType="none"/>
    </fill>
    <fill>
      <patternFill patternType="gray125"/>
    </fill>
    <fill>
      <patternFill patternType="solid">
        <fgColor indexed="56"/>
        <bgColor indexed="23"/>
      </patternFill>
    </fill>
    <fill>
      <patternFill patternType="solid">
        <fgColor rgb="FFE7E5E5"/>
        <bgColor indexed="64"/>
      </patternFill>
    </fill>
    <fill>
      <patternFill patternType="solid">
        <fgColor rgb="FFFFFF00"/>
        <bgColor indexed="64"/>
      </patternFill>
    </fill>
    <fill>
      <patternFill patternType="solid">
        <fgColor theme="4"/>
        <bgColor indexed="64"/>
      </patternFill>
    </fill>
    <fill>
      <patternFill patternType="solid">
        <fgColor rgb="FF002060"/>
        <bgColor indexed="64"/>
      </patternFill>
    </fill>
    <fill>
      <patternFill patternType="solid">
        <fgColor rgb="FFFFFFFF"/>
        <bgColor indexed="64"/>
      </patternFill>
    </fill>
    <fill>
      <patternFill patternType="solid">
        <fgColor rgb="FFE7F1F9"/>
        <bgColor indexed="64"/>
      </patternFill>
    </fill>
  </fills>
  <borders count="6">
    <border>
      <left/>
      <right/>
      <top/>
      <bottom/>
      <diagonal/>
    </border>
    <border>
      <left style="thin">
        <color indexed="9"/>
      </left>
      <right style="thin">
        <color indexed="9"/>
      </right>
      <top style="thin">
        <color indexed="9"/>
      </top>
      <bottom style="thin">
        <color indexed="9"/>
      </bottom>
      <diagonal/>
    </border>
    <border>
      <left/>
      <right style="medium">
        <color rgb="FFAAAAAA"/>
      </right>
      <top/>
      <bottom/>
      <diagonal/>
    </border>
    <border>
      <left style="medium">
        <color rgb="FF97A4B4"/>
      </left>
      <right style="medium">
        <color rgb="FF9CB0C0"/>
      </right>
      <top style="medium">
        <color rgb="FF97A4B4"/>
      </top>
      <bottom style="medium">
        <color rgb="FF97A4B4"/>
      </bottom>
      <diagonal/>
    </border>
    <border>
      <left/>
      <right style="medium">
        <color rgb="FF9CB0C0"/>
      </right>
      <top style="medium">
        <color rgb="FF97A4B4"/>
      </top>
      <bottom style="medium">
        <color rgb="FF97A4B4"/>
      </bottom>
      <diagonal/>
    </border>
    <border>
      <left/>
      <right style="medium">
        <color rgb="FF97A4B4"/>
      </right>
      <top style="medium">
        <color rgb="FF97A4B4"/>
      </top>
      <bottom style="medium">
        <color rgb="FF97A4B4"/>
      </bottom>
      <diagonal/>
    </border>
  </borders>
  <cellStyleXfs count="2">
    <xf numFmtId="0" fontId="0" fillId="0" borderId="0"/>
    <xf numFmtId="9" fontId="1" fillId="0" borderId="0" applyFont="0" applyFill="0" applyBorder="0" applyAlignment="0" applyProtection="0"/>
  </cellStyleXfs>
  <cellXfs count="33">
    <xf numFmtId="0" fontId="0" fillId="0" borderId="0" xfId="0"/>
    <xf numFmtId="0" fontId="5" fillId="2" borderId="1" xfId="0" applyFont="1" applyFill="1" applyBorder="1" applyAlignment="1">
      <alignment horizontal="center"/>
    </xf>
    <xf numFmtId="0" fontId="6" fillId="0" borderId="0" xfId="0" applyFont="1"/>
    <xf numFmtId="0" fontId="2" fillId="0" borderId="0" xfId="0" applyFont="1"/>
    <xf numFmtId="0" fontId="7" fillId="0" borderId="0" xfId="0" applyFont="1"/>
    <xf numFmtId="10" fontId="2" fillId="0" borderId="0" xfId="1" applyNumberFormat="1" applyFont="1"/>
    <xf numFmtId="2" fontId="2" fillId="0" borderId="0" xfId="1" applyNumberFormat="1" applyFont="1"/>
    <xf numFmtId="164" fontId="0" fillId="0" borderId="0" xfId="1" applyNumberFormat="1" applyFont="1"/>
    <xf numFmtId="0" fontId="10" fillId="3" borderId="2" xfId="0" applyFont="1" applyFill="1" applyBorder="1" applyAlignment="1">
      <alignment horizontal="right" vertical="center"/>
    </xf>
    <xf numFmtId="4" fontId="10" fillId="3" borderId="2" xfId="0" applyNumberFormat="1" applyFont="1" applyFill="1" applyBorder="1" applyAlignment="1">
      <alignment horizontal="right" vertical="center"/>
    </xf>
    <xf numFmtId="165" fontId="0" fillId="4" borderId="0" xfId="0" applyNumberFormat="1" applyFill="1"/>
    <xf numFmtId="0" fontId="11" fillId="0" borderId="0" xfId="0" applyFont="1"/>
    <xf numFmtId="2" fontId="0" fillId="0" borderId="0" xfId="0" applyNumberFormat="1"/>
    <xf numFmtId="10" fontId="0" fillId="0" borderId="0" xfId="1" applyNumberFormat="1" applyFont="1"/>
    <xf numFmtId="0" fontId="13" fillId="0" borderId="0" xfId="0" applyFont="1"/>
    <xf numFmtId="0" fontId="14" fillId="5" borderId="0" xfId="0" applyFont="1" applyFill="1" applyAlignment="1">
      <alignment horizontal="center"/>
    </xf>
    <xf numFmtId="0" fontId="12" fillId="6" borderId="0" xfId="0" applyFont="1" applyFill="1" applyAlignment="1">
      <alignment horizontal="center"/>
    </xf>
    <xf numFmtId="0" fontId="12" fillId="6" borderId="0" xfId="0" applyFont="1" applyFill="1"/>
    <xf numFmtId="0" fontId="15" fillId="7" borderId="3" xfId="0" applyFont="1" applyFill="1" applyBorder="1" applyAlignment="1">
      <alignment horizontal="right" vertical="top" wrapText="1"/>
    </xf>
    <xf numFmtId="0" fontId="15" fillId="7" borderId="4" xfId="0" applyFont="1" applyFill="1" applyBorder="1" applyAlignment="1">
      <alignment horizontal="right" vertical="top" wrapText="1"/>
    </xf>
    <xf numFmtId="0" fontId="15" fillId="7" borderId="5" xfId="0" applyFont="1" applyFill="1" applyBorder="1" applyAlignment="1">
      <alignment horizontal="right" vertical="top" wrapText="1"/>
    </xf>
    <xf numFmtId="0" fontId="15" fillId="8" borderId="3" xfId="0" applyFont="1" applyFill="1" applyBorder="1" applyAlignment="1">
      <alignment horizontal="right" vertical="top" wrapText="1"/>
    </xf>
    <xf numFmtId="0" fontId="15" fillId="8" borderId="4" xfId="0" applyFont="1" applyFill="1" applyBorder="1" applyAlignment="1">
      <alignment horizontal="right" vertical="top" wrapText="1"/>
    </xf>
    <xf numFmtId="0" fontId="15" fillId="8" borderId="5" xfId="0" applyFont="1" applyFill="1" applyBorder="1" applyAlignment="1">
      <alignment horizontal="right" vertical="top" wrapText="1"/>
    </xf>
    <xf numFmtId="0" fontId="16" fillId="0" borderId="0" xfId="0" applyFont="1"/>
    <xf numFmtId="0" fontId="13" fillId="0" borderId="0" xfId="0" applyFont="1" applyAlignment="1">
      <alignment horizontal="right"/>
    </xf>
    <xf numFmtId="164" fontId="13" fillId="0" borderId="0" xfId="1" applyNumberFormat="1" applyFont="1"/>
    <xf numFmtId="0" fontId="0" fillId="0" borderId="0" xfId="1" applyNumberFormat="1" applyFont="1"/>
    <xf numFmtId="0" fontId="9" fillId="0" borderId="0" xfId="0" applyFont="1" applyAlignment="1">
      <alignment wrapText="1"/>
    </xf>
    <xf numFmtId="0" fontId="0" fillId="0" borderId="0" xfId="0"/>
    <xf numFmtId="0" fontId="3" fillId="0" borderId="0" xfId="0" applyFont="1"/>
    <xf numFmtId="0" fontId="4" fillId="0" borderId="0" xfId="0" applyFont="1"/>
    <xf numFmtId="0" fontId="8" fillId="0" borderId="0" xfId="0" applyFont="1" applyAlignment="1">
      <alignment wrapText="1"/>
    </xf>
  </cellXfs>
  <cellStyles count="2">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RATES OF PROFIT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line 187</c:v>
          </c:tx>
          <c:spPr>
            <a:ln w="22225" cap="rnd">
              <a:solidFill>
                <a:schemeClr val="accent1"/>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[1]DATA!$C$184:$BJ$184</c:f>
              <c:numCache>
                <c:formatCode>General</c:formatCode>
                <c:ptCount val="60"/>
                <c:pt idx="0">
                  <c:v>7.2411186696900984E-2</c:v>
                </c:pt>
                <c:pt idx="1">
                  <c:v>7.2544154138082045E-2</c:v>
                </c:pt>
                <c:pt idx="2">
                  <c:v>8.1092436974789933E-2</c:v>
                </c:pt>
                <c:pt idx="3">
                  <c:v>8.7931503125849422E-2</c:v>
                </c:pt>
                <c:pt idx="4">
                  <c:v>9.2516129032258074E-2</c:v>
                </c:pt>
                <c:pt idx="5">
                  <c:v>0.1005539499036609</c:v>
                </c:pt>
                <c:pt idx="6">
                  <c:v>0.10053085600530856</c:v>
                </c:pt>
                <c:pt idx="7">
                  <c:v>9.160774669535815E-2</c:v>
                </c:pt>
                <c:pt idx="8">
                  <c:v>9.0746493457592031E-2</c:v>
                </c:pt>
                <c:pt idx="9">
                  <c:v>8.118744118401916E-2</c:v>
                </c:pt>
                <c:pt idx="10">
                  <c:v>6.6803052954599096E-2</c:v>
                </c:pt>
                <c:pt idx="11">
                  <c:v>7.08741385564019E-2</c:v>
                </c:pt>
                <c:pt idx="12">
                  <c:v>7.4690454000798823E-2</c:v>
                </c:pt>
                <c:pt idx="13">
                  <c:v>7.3663203615660047E-2</c:v>
                </c:pt>
                <c:pt idx="14">
                  <c:v>5.7855575693980719E-2</c:v>
                </c:pt>
                <c:pt idx="15">
                  <c:v>6.1121204256423568E-2</c:v>
                </c:pt>
                <c:pt idx="16">
                  <c:v>6.637462353815464E-2</c:v>
                </c:pt>
                <c:pt idx="17">
                  <c:v>6.9196977684062563E-2</c:v>
                </c:pt>
                <c:pt idx="18">
                  <c:v>6.8528311222438701E-2</c:v>
                </c:pt>
                <c:pt idx="19">
                  <c:v>6.0916297191992479E-2</c:v>
                </c:pt>
                <c:pt idx="20">
                  <c:v>5.2770885028949548E-2</c:v>
                </c:pt>
                <c:pt idx="21">
                  <c:v>5.7867525532906722E-2</c:v>
                </c:pt>
                <c:pt idx="22">
                  <c:v>5.3399527759278323E-2</c:v>
                </c:pt>
                <c:pt idx="23">
                  <c:v>5.8387270765911548E-2</c:v>
                </c:pt>
                <c:pt idx="24">
                  <c:v>6.7479234380642822E-2</c:v>
                </c:pt>
                <c:pt idx="25">
                  <c:v>6.6083928140408948E-2</c:v>
                </c:pt>
                <c:pt idx="26">
                  <c:v>6.0648965586167843E-2</c:v>
                </c:pt>
                <c:pt idx="27">
                  <c:v>6.402062834182301E-2</c:v>
                </c:pt>
                <c:pt idx="28">
                  <c:v>6.7424029782393521E-2</c:v>
                </c:pt>
                <c:pt idx="29">
                  <c:v>6.4314973043735305E-2</c:v>
                </c:pt>
                <c:pt idx="30">
                  <c:v>6.2940049878060553E-2</c:v>
                </c:pt>
                <c:pt idx="31">
                  <c:v>6.3602743979900067E-2</c:v>
                </c:pt>
                <c:pt idx="32">
                  <c:v>6.4827526409341182E-2</c:v>
                </c:pt>
                <c:pt idx="33">
                  <c:v>6.8795445578039571E-2</c:v>
                </c:pt>
                <c:pt idx="34">
                  <c:v>7.7799088947494613E-2</c:v>
                </c:pt>
                <c:pt idx="35">
                  <c:v>8.0685433275453439E-2</c:v>
                </c:pt>
                <c:pt idx="36">
                  <c:v>8.5215680559603629E-2</c:v>
                </c:pt>
                <c:pt idx="37">
                  <c:v>8.2072270989283214E-2</c:v>
                </c:pt>
                <c:pt idx="38">
                  <c:v>7.3724345417175555E-2</c:v>
                </c:pt>
                <c:pt idx="39">
                  <c:v>7.057187392079449E-2</c:v>
                </c:pt>
                <c:pt idx="40">
                  <c:v>6.2065731702118591E-2</c:v>
                </c:pt>
                <c:pt idx="41">
                  <c:v>5.6647289812576107E-2</c:v>
                </c:pt>
                <c:pt idx="42">
                  <c:v>6.1185083197609014E-2</c:v>
                </c:pt>
                <c:pt idx="43">
                  <c:v>6.6406092272407929E-2</c:v>
                </c:pt>
                <c:pt idx="44">
                  <c:v>6.9559292198712444E-2</c:v>
                </c:pt>
                <c:pt idx="45">
                  <c:v>7.3815113909027591E-2</c:v>
                </c:pt>
                <c:pt idx="46">
                  <c:v>7.6532562473123414E-2</c:v>
                </c:pt>
                <c:pt idx="47">
                  <c:v>6.7668145004730326E-2</c:v>
                </c:pt>
                <c:pt idx="48">
                  <c:v>6.8225444621753506E-2</c:v>
                </c:pt>
                <c:pt idx="49">
                  <c:v>6.9129822436918398E-2</c:v>
                </c:pt>
                <c:pt idx="50">
                  <c:v>8.1876719218613198E-2</c:v>
                </c:pt>
                <c:pt idx="51">
                  <c:v>8.2451436903250075E-2</c:v>
                </c:pt>
                <c:pt idx="52">
                  <c:v>8.5184461138883449E-2</c:v>
                </c:pt>
                <c:pt idx="53">
                  <c:v>8.0005453884377659E-2</c:v>
                </c:pt>
                <c:pt idx="54">
                  <c:v>7.8651846677225024E-2</c:v>
                </c:pt>
                <c:pt idx="55">
                  <c:v>7.5025326531350633E-2</c:v>
                </c:pt>
                <c:pt idx="56">
                  <c:v>6.8008859854002027E-2</c:v>
                </c:pt>
                <c:pt idx="57">
                  <c:v>6.3684860419508188E-2</c:v>
                </c:pt>
                <c:pt idx="58">
                  <c:v>6.2239037640667454E-2</c:v>
                </c:pt>
                <c:pt idx="59">
                  <c:v>5.7638270668703584E-2</c:v>
                </c:pt>
              </c:numCache>
            </c:numRef>
          </c:val>
          <c:smooth val="0"/>
          <c:extLst>
            <c:ext xmlns:c16="http://schemas.microsoft.com/office/drawing/2014/chart" uri="{C3380CC4-5D6E-409C-BE32-E72D297353CC}">
              <c16:uniqueId val="{00000000-9E28-4381-A749-CD42AC11772E}"/>
            </c:ext>
          </c:extLst>
        </c:ser>
        <c:ser>
          <c:idx val="1"/>
          <c:order val="1"/>
          <c:tx>
            <c:v>line189</c:v>
          </c:tx>
          <c:spPr>
            <a:ln w="22225" cap="rnd">
              <a:solidFill>
                <a:schemeClr val="accent2"/>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[1]DATA!$C$187:$BJ$187</c:f>
              <c:numCache>
                <c:formatCode>General</c:formatCode>
                <c:ptCount val="60"/>
                <c:pt idx="0">
                  <c:v>8.4360690383938008E-2</c:v>
                </c:pt>
                <c:pt idx="1">
                  <c:v>8.4653381025379004E-2</c:v>
                </c:pt>
                <c:pt idx="2">
                  <c:v>9.456148946594807E-2</c:v>
                </c:pt>
                <c:pt idx="3">
                  <c:v>0.10263324873096448</c:v>
                </c:pt>
                <c:pt idx="4">
                  <c:v>0.10794941282746161</c:v>
                </c:pt>
                <c:pt idx="5">
                  <c:v>0.11725881196461173</c:v>
                </c:pt>
                <c:pt idx="6">
                  <c:v>0.11709390699471853</c:v>
                </c:pt>
                <c:pt idx="7">
                  <c:v>0.10618838341845827</c:v>
                </c:pt>
                <c:pt idx="8">
                  <c:v>0.10495372890582472</c:v>
                </c:pt>
                <c:pt idx="9">
                  <c:v>9.4296502384737677E-2</c:v>
                </c:pt>
                <c:pt idx="10">
                  <c:v>7.7676120768526979E-2</c:v>
                </c:pt>
                <c:pt idx="11">
                  <c:v>8.2656514382402721E-2</c:v>
                </c:pt>
                <c:pt idx="12">
                  <c:v>8.7601499063085578E-2</c:v>
                </c:pt>
                <c:pt idx="13">
                  <c:v>8.6480154355016547E-2</c:v>
                </c:pt>
                <c:pt idx="14">
                  <c:v>6.7146415721007477E-2</c:v>
                </c:pt>
                <c:pt idx="15">
                  <c:v>7.1367240769735843E-2</c:v>
                </c:pt>
                <c:pt idx="16">
                  <c:v>7.7804777405896086E-2</c:v>
                </c:pt>
                <c:pt idx="17">
                  <c:v>8.1276314703211436E-2</c:v>
                </c:pt>
                <c:pt idx="18">
                  <c:v>8.0499854693403067E-2</c:v>
                </c:pt>
                <c:pt idx="19">
                  <c:v>7.1534505064529366E-2</c:v>
                </c:pt>
                <c:pt idx="20">
                  <c:v>6.1955496365351539E-2</c:v>
                </c:pt>
                <c:pt idx="21">
                  <c:v>6.795222692211994E-2</c:v>
                </c:pt>
                <c:pt idx="22">
                  <c:v>6.2941554271034053E-2</c:v>
                </c:pt>
                <c:pt idx="23">
                  <c:v>6.8884798072771092E-2</c:v>
                </c:pt>
                <c:pt idx="24">
                  <c:v>7.9367102049484953E-2</c:v>
                </c:pt>
                <c:pt idx="25">
                  <c:v>7.7687022436612005E-2</c:v>
                </c:pt>
                <c:pt idx="26">
                  <c:v>7.1347389873020861E-2</c:v>
                </c:pt>
                <c:pt idx="27">
                  <c:v>7.5239830445452516E-2</c:v>
                </c:pt>
                <c:pt idx="28">
                  <c:v>7.9237486761922951E-2</c:v>
                </c:pt>
                <c:pt idx="29">
                  <c:v>7.5281750477822443E-2</c:v>
                </c:pt>
                <c:pt idx="30">
                  <c:v>7.1860055373772977E-2</c:v>
                </c:pt>
                <c:pt idx="31">
                  <c:v>6.9901647482237594E-2</c:v>
                </c:pt>
                <c:pt idx="32">
                  <c:v>6.7742861025958542E-2</c:v>
                </c:pt>
                <c:pt idx="33">
                  <c:v>7.0289103893112187E-2</c:v>
                </c:pt>
                <c:pt idx="34">
                  <c:v>7.9693831607384066E-2</c:v>
                </c:pt>
                <c:pt idx="35">
                  <c:v>8.2228939006432605E-2</c:v>
                </c:pt>
                <c:pt idx="36">
                  <c:v>8.5914734187134204E-2</c:v>
                </c:pt>
                <c:pt idx="37">
                  <c:v>8.8326320548040474E-2</c:v>
                </c:pt>
                <c:pt idx="38">
                  <c:v>8.1920187120050336E-2</c:v>
                </c:pt>
                <c:pt idx="39">
                  <c:v>7.8217780812281465E-2</c:v>
                </c:pt>
                <c:pt idx="40">
                  <c:v>7.0599416197135306E-2</c:v>
                </c:pt>
                <c:pt idx="41">
                  <c:v>6.2527800123030344E-2</c:v>
                </c:pt>
                <c:pt idx="42">
                  <c:v>6.7775173901722274E-2</c:v>
                </c:pt>
                <c:pt idx="43">
                  <c:v>7.320786296784304E-2</c:v>
                </c:pt>
                <c:pt idx="44">
                  <c:v>8.0449202075261045E-2</c:v>
                </c:pt>
                <c:pt idx="45">
                  <c:v>8.5608061101594121E-2</c:v>
                </c:pt>
                <c:pt idx="46">
                  <c:v>9.0735928283636524E-2</c:v>
                </c:pt>
                <c:pt idx="47">
                  <c:v>8.3035834116226004E-2</c:v>
                </c:pt>
                <c:pt idx="48">
                  <c:v>7.6418931171152504E-2</c:v>
                </c:pt>
                <c:pt idx="49">
                  <c:v>6.8660774983004755E-2</c:v>
                </c:pt>
                <c:pt idx="50">
                  <c:v>8.2419711724775926E-2</c:v>
                </c:pt>
                <c:pt idx="51">
                  <c:v>8.2980284490307921E-2</c:v>
                </c:pt>
                <c:pt idx="52">
                  <c:v>8.6948837527508233E-2</c:v>
                </c:pt>
                <c:pt idx="53">
                  <c:v>8.5523652204894024E-2</c:v>
                </c:pt>
                <c:pt idx="54">
                  <c:v>8.5253145518478943E-2</c:v>
                </c:pt>
                <c:pt idx="55">
                  <c:v>8.4537690081128464E-2</c:v>
                </c:pt>
                <c:pt idx="56">
                  <c:v>7.7758781243687222E-2</c:v>
                </c:pt>
                <c:pt idx="57">
                  <c:v>7.4447961431597237E-2</c:v>
                </c:pt>
                <c:pt idx="58">
                  <c:v>7.1901196933697953E-2</c:v>
                </c:pt>
                <c:pt idx="59">
                  <c:v>6.7964352517830215E-2</c:v>
                </c:pt>
              </c:numCache>
            </c:numRef>
          </c:val>
          <c:smooth val="0"/>
          <c:extLst>
            <c:ext xmlns:c16="http://schemas.microsoft.com/office/drawing/2014/chart" uri="{C3380CC4-5D6E-409C-BE32-E72D297353CC}">
              <c16:uniqueId val="{00000001-9E28-4381-A749-CD42AC11772E}"/>
            </c:ext>
          </c:extLst>
        </c:ser>
        <c:ser>
          <c:idx val="2"/>
          <c:order val="2"/>
          <c:tx>
            <c:v>line195</c:v>
          </c:tx>
          <c:spPr>
            <a:ln w="19050" cap="rnd">
              <a:solidFill>
                <a:srgbClr val="00B050"/>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[1]DATA!$C$189:$BI$189</c:f>
              <c:numCache>
                <c:formatCode>General</c:formatCode>
                <c:ptCount val="59"/>
                <c:pt idx="0">
                  <c:v>7.2912997534343077E-2</c:v>
                </c:pt>
                <c:pt idx="1">
                  <c:v>7.2560040878896281E-2</c:v>
                </c:pt>
                <c:pt idx="2">
                  <c:v>8.133268005879471E-2</c:v>
                </c:pt>
                <c:pt idx="3">
                  <c:v>8.8515228426395948E-2</c:v>
                </c:pt>
                <c:pt idx="4">
                  <c:v>9.3194820837097264E-2</c:v>
                </c:pt>
                <c:pt idx="5">
                  <c:v>0.1023732621822778</c:v>
                </c:pt>
                <c:pt idx="6">
                  <c:v>0.10099188458070334</c:v>
                </c:pt>
                <c:pt idx="7">
                  <c:v>8.8846656372490812E-2</c:v>
                </c:pt>
                <c:pt idx="8">
                  <c:v>8.5900925421883517E-2</c:v>
                </c:pt>
                <c:pt idx="9">
                  <c:v>7.1045310015898241E-2</c:v>
                </c:pt>
                <c:pt idx="10">
                  <c:v>5.0503202195791394E-2</c:v>
                </c:pt>
                <c:pt idx="11">
                  <c:v>5.6006768189509316E-2</c:v>
                </c:pt>
                <c:pt idx="12">
                  <c:v>6.1133666458463472E-2</c:v>
                </c:pt>
                <c:pt idx="13">
                  <c:v>5.7607497243660426E-2</c:v>
                </c:pt>
                <c:pt idx="14">
                  <c:v>3.730971491835041E-2</c:v>
                </c:pt>
                <c:pt idx="15">
                  <c:v>4.1062679933329967E-2</c:v>
                </c:pt>
                <c:pt idx="16">
                  <c:v>5.1075145568749702E-2</c:v>
                </c:pt>
                <c:pt idx="17">
                  <c:v>5.4486914884834481E-2</c:v>
                </c:pt>
                <c:pt idx="18">
                  <c:v>5.2964254577157803E-2</c:v>
                </c:pt>
                <c:pt idx="19">
                  <c:v>4.143132119529204E-2</c:v>
                </c:pt>
                <c:pt idx="20">
                  <c:v>2.7162754564119641E-2</c:v>
                </c:pt>
                <c:pt idx="21">
                  <c:v>2.7519283403831807E-2</c:v>
                </c:pt>
                <c:pt idx="22">
                  <c:v>1.986250862294537E-2</c:v>
                </c:pt>
                <c:pt idx="23">
                  <c:v>2.7817549601145439E-2</c:v>
                </c:pt>
                <c:pt idx="24">
                  <c:v>3.5871296591271092E-2</c:v>
                </c:pt>
                <c:pt idx="25">
                  <c:v>3.3077281663592695E-2</c:v>
                </c:pt>
                <c:pt idx="26">
                  <c:v>2.4533625960181851E-2</c:v>
                </c:pt>
                <c:pt idx="27">
                  <c:v>2.8816836469100909E-2</c:v>
                </c:pt>
                <c:pt idx="28">
                  <c:v>2.9531762704213611E-2</c:v>
                </c:pt>
                <c:pt idx="29">
                  <c:v>1.9590720358531599E-2</c:v>
                </c:pt>
                <c:pt idx="30">
                  <c:v>1.6470551220739996E-2</c:v>
                </c:pt>
                <c:pt idx="31">
                  <c:v>1.768483757872855E-2</c:v>
                </c:pt>
                <c:pt idx="32">
                  <c:v>2.3104453270110702E-2</c:v>
                </c:pt>
                <c:pt idx="33">
                  <c:v>3.1055632342778163E-2</c:v>
                </c:pt>
                <c:pt idx="34">
                  <c:v>4.061779433233733E-2</c:v>
                </c:pt>
                <c:pt idx="35">
                  <c:v>4.0959466790668836E-2</c:v>
                </c:pt>
                <c:pt idx="36">
                  <c:v>4.4849033964297083E-2</c:v>
                </c:pt>
                <c:pt idx="37">
                  <c:v>4.6168469126357643E-2</c:v>
                </c:pt>
                <c:pt idx="38">
                  <c:v>4.0634619415911837E-2</c:v>
                </c:pt>
                <c:pt idx="39">
                  <c:v>3.6714046303767615E-2</c:v>
                </c:pt>
                <c:pt idx="40">
                  <c:v>2.3720628024477056E-2</c:v>
                </c:pt>
                <c:pt idx="41">
                  <c:v>1.6353570245587479E-2</c:v>
                </c:pt>
                <c:pt idx="42">
                  <c:v>2.6587434438120741E-2</c:v>
                </c:pt>
                <c:pt idx="43">
                  <c:v>3.7249385705637267E-2</c:v>
                </c:pt>
                <c:pt idx="44">
                  <c:v>4.6816510146450378E-2</c:v>
                </c:pt>
                <c:pt idx="45">
                  <c:v>5.0553938913367111E-2</c:v>
                </c:pt>
                <c:pt idx="46">
                  <c:v>5.251269269170037E-2</c:v>
                </c:pt>
                <c:pt idx="47">
                  <c:v>4.1028049926184404E-2</c:v>
                </c:pt>
                <c:pt idx="48">
                  <c:v>3.6991943631323992E-2</c:v>
                </c:pt>
                <c:pt idx="49">
                  <c:v>3.6232547194477861E-2</c:v>
                </c:pt>
                <c:pt idx="50">
                  <c:v>5.3654694785793759E-2</c:v>
                </c:pt>
                <c:pt idx="51">
                  <c:v>5.5696906582092739E-2</c:v>
                </c:pt>
                <c:pt idx="52">
                  <c:v>6.0985621600665889E-2</c:v>
                </c:pt>
                <c:pt idx="53">
                  <c:v>6.2171047304409803E-2</c:v>
                </c:pt>
                <c:pt idx="54">
                  <c:v>6.2277635441409851E-2</c:v>
                </c:pt>
                <c:pt idx="55">
                  <c:v>6.1147009662032702E-2</c:v>
                </c:pt>
                <c:pt idx="56">
                  <c:v>5.4054719872290734E-2</c:v>
                </c:pt>
                <c:pt idx="57">
                  <c:v>5.2102251553161283E-2</c:v>
                </c:pt>
                <c:pt idx="58">
                  <c:v>4.8388398260635686E-2</c:v>
                </c:pt>
              </c:numCache>
            </c:numRef>
          </c:val>
          <c:smooth val="0"/>
          <c:extLst>
            <c:ext xmlns:c16="http://schemas.microsoft.com/office/drawing/2014/chart" uri="{C3380CC4-5D6E-409C-BE32-E72D297353CC}">
              <c16:uniqueId val="{00000002-9E28-4381-A749-CD42AC11772E}"/>
            </c:ext>
          </c:extLst>
        </c:ser>
        <c:dLbls>
          <c:showLegendKey val="0"/>
          <c:showVal val="0"/>
          <c:showCatName val="0"/>
          <c:showSerName val="0"/>
          <c:showPercent val="0"/>
          <c:showBubbleSize val="0"/>
        </c:dLbls>
        <c:smooth val="0"/>
        <c:axId val="441930752"/>
        <c:axId val="441920584"/>
      </c:lineChart>
      <c:catAx>
        <c:axId val="4419307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1920584"/>
        <c:crosses val="autoZero"/>
        <c:auto val="1"/>
        <c:lblAlgn val="ctr"/>
        <c:lblOffset val="100"/>
        <c:noMultiLvlLbl val="0"/>
      </c:catAx>
      <c:valAx>
        <c:axId val="4419205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19307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PROFIT RATES: adjusted real estate vs fixed + circulating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FED with adjusted real estate</c:v>
          </c:tx>
          <c:spPr>
            <a:ln w="22225" cap="rnd">
              <a:solidFill>
                <a:schemeClr val="accent1"/>
              </a:solidFill>
              <a:round/>
            </a:ln>
            <a:effectLst/>
          </c:spPr>
          <c:marker>
            <c:symbol val="none"/>
          </c:marker>
          <c:cat>
            <c:numRef>
              <c:f>[2]Sheet1!$C$1:$AP$1</c:f>
              <c:numCache>
                <c:formatCode>General</c:formatCode>
                <c:ptCount val="40"/>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numCache>
            </c:numRef>
          </c:cat>
          <c:val>
            <c:numRef>
              <c:f>[2]Sheet1!$C$4:$AP$4</c:f>
              <c:numCache>
                <c:formatCode>General</c:formatCode>
                <c:ptCount val="40"/>
                <c:pt idx="0">
                  <c:v>6.1955496365351539E-2</c:v>
                </c:pt>
                <c:pt idx="1">
                  <c:v>6.795222692211994E-2</c:v>
                </c:pt>
                <c:pt idx="2">
                  <c:v>6.2941554271034053E-2</c:v>
                </c:pt>
                <c:pt idx="3">
                  <c:v>6.8884798072771092E-2</c:v>
                </c:pt>
                <c:pt idx="4">
                  <c:v>7.9367102049484953E-2</c:v>
                </c:pt>
                <c:pt idx="5">
                  <c:v>7.7687022436612005E-2</c:v>
                </c:pt>
                <c:pt idx="6">
                  <c:v>7.1347389873020861E-2</c:v>
                </c:pt>
                <c:pt idx="7">
                  <c:v>7.5239830445452516E-2</c:v>
                </c:pt>
                <c:pt idx="8">
                  <c:v>7.9237486761922951E-2</c:v>
                </c:pt>
                <c:pt idx="9">
                  <c:v>7.5281750477822443E-2</c:v>
                </c:pt>
                <c:pt idx="10">
                  <c:v>7.1860055373772977E-2</c:v>
                </c:pt>
                <c:pt idx="11">
                  <c:v>6.9901647482237594E-2</c:v>
                </c:pt>
                <c:pt idx="12">
                  <c:v>6.7742861025958542E-2</c:v>
                </c:pt>
                <c:pt idx="13">
                  <c:v>7.0289103893112187E-2</c:v>
                </c:pt>
                <c:pt idx="14">
                  <c:v>7.9693831607384066E-2</c:v>
                </c:pt>
                <c:pt idx="15">
                  <c:v>8.2228939006432605E-2</c:v>
                </c:pt>
                <c:pt idx="16">
                  <c:v>8.5914734187134204E-2</c:v>
                </c:pt>
                <c:pt idx="17">
                  <c:v>8.8326320548040474E-2</c:v>
                </c:pt>
                <c:pt idx="18">
                  <c:v>8.1920187120050336E-2</c:v>
                </c:pt>
                <c:pt idx="19">
                  <c:v>7.8217780812281465E-2</c:v>
                </c:pt>
                <c:pt idx="20">
                  <c:v>7.0599416197135306E-2</c:v>
                </c:pt>
                <c:pt idx="21">
                  <c:v>6.2527800123030344E-2</c:v>
                </c:pt>
                <c:pt idx="22">
                  <c:v>6.7775173901722274E-2</c:v>
                </c:pt>
                <c:pt idx="23">
                  <c:v>7.320786296784304E-2</c:v>
                </c:pt>
                <c:pt idx="24">
                  <c:v>8.0449202075261045E-2</c:v>
                </c:pt>
                <c:pt idx="25">
                  <c:v>8.5608061101594121E-2</c:v>
                </c:pt>
                <c:pt idx="26">
                  <c:v>9.0735928283636524E-2</c:v>
                </c:pt>
                <c:pt idx="27">
                  <c:v>8.3035834116226004E-2</c:v>
                </c:pt>
                <c:pt idx="28">
                  <c:v>7.6418931171152504E-2</c:v>
                </c:pt>
                <c:pt idx="29">
                  <c:v>6.8660774983004755E-2</c:v>
                </c:pt>
                <c:pt idx="30">
                  <c:v>8.2419711724775926E-2</c:v>
                </c:pt>
                <c:pt idx="31">
                  <c:v>8.2980284490307921E-2</c:v>
                </c:pt>
                <c:pt idx="32">
                  <c:v>8.6948837527508233E-2</c:v>
                </c:pt>
                <c:pt idx="33">
                  <c:v>8.5523652204894024E-2</c:v>
                </c:pt>
                <c:pt idx="34">
                  <c:v>8.5253145518478943E-2</c:v>
                </c:pt>
                <c:pt idx="35">
                  <c:v>8.4537690081128464E-2</c:v>
                </c:pt>
                <c:pt idx="36">
                  <c:v>7.7758781243687222E-2</c:v>
                </c:pt>
                <c:pt idx="37">
                  <c:v>7.4447961431597237E-2</c:v>
                </c:pt>
                <c:pt idx="38">
                  <c:v>7.1901196933697953E-2</c:v>
                </c:pt>
                <c:pt idx="39">
                  <c:v>6.7964352517830215E-2</c:v>
                </c:pt>
              </c:numCache>
            </c:numRef>
          </c:val>
          <c:smooth val="0"/>
          <c:extLst>
            <c:ext xmlns:c16="http://schemas.microsoft.com/office/drawing/2014/chart" uri="{C3380CC4-5D6E-409C-BE32-E72D297353CC}">
              <c16:uniqueId val="{00000000-0E62-4E0B-9BD4-437330363CF2}"/>
            </c:ext>
          </c:extLst>
        </c:ser>
        <c:ser>
          <c:idx val="1"/>
          <c:order val="1"/>
          <c:tx>
            <c:v>based on fixed and circulating capital</c:v>
          </c:tx>
          <c:spPr>
            <a:ln w="22225" cap="rnd">
              <a:solidFill>
                <a:schemeClr val="accent2"/>
              </a:solidFill>
              <a:round/>
            </a:ln>
            <a:effectLst/>
          </c:spPr>
          <c:marker>
            <c:symbol val="none"/>
          </c:marker>
          <c:cat>
            <c:numRef>
              <c:f>[2]Sheet1!$C$1:$AP$1</c:f>
              <c:numCache>
                <c:formatCode>General</c:formatCode>
                <c:ptCount val="40"/>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numCache>
            </c:numRef>
          </c:cat>
          <c:val>
            <c:numRef>
              <c:f>[2]Sheet1!$C$2:$AP$2</c:f>
              <c:numCache>
                <c:formatCode>General</c:formatCode>
                <c:ptCount val="40"/>
                <c:pt idx="0">
                  <c:v>6.8116843444553501E-2</c:v>
                </c:pt>
                <c:pt idx="1">
                  <c:v>6.0079146215927332E-2</c:v>
                </c:pt>
                <c:pt idx="2">
                  <c:v>4.5943452500295572E-2</c:v>
                </c:pt>
                <c:pt idx="3">
                  <c:v>5.0711894632784429E-2</c:v>
                </c:pt>
                <c:pt idx="4">
                  <c:v>5.4059285407865934E-2</c:v>
                </c:pt>
                <c:pt idx="5">
                  <c:v>4.9164097253692945E-2</c:v>
                </c:pt>
                <c:pt idx="6">
                  <c:v>4.244120410043082E-2</c:v>
                </c:pt>
                <c:pt idx="7">
                  <c:v>5.0249419701976911E-2</c:v>
                </c:pt>
                <c:pt idx="8">
                  <c:v>5.5162856556920603E-2</c:v>
                </c:pt>
                <c:pt idx="9">
                  <c:v>5.0793782690619842E-2</c:v>
                </c:pt>
                <c:pt idx="10">
                  <c:v>4.9058751962042312E-2</c:v>
                </c:pt>
                <c:pt idx="11">
                  <c:v>5.1468449665291169E-2</c:v>
                </c:pt>
                <c:pt idx="12">
                  <c:v>5.4739711970169337E-2</c:v>
                </c:pt>
                <c:pt idx="13">
                  <c:v>5.7603818854920948E-2</c:v>
                </c:pt>
                <c:pt idx="14">
                  <c:v>6.6289556203015909E-2</c:v>
                </c:pt>
                <c:pt idx="15">
                  <c:v>7.0836461392290537E-2</c:v>
                </c:pt>
                <c:pt idx="16">
                  <c:v>7.2142221181118391E-2</c:v>
                </c:pt>
                <c:pt idx="17">
                  <c:v>7.3498337321546744E-2</c:v>
                </c:pt>
                <c:pt idx="18">
                  <c:v>6.3089388826433709E-2</c:v>
                </c:pt>
                <c:pt idx="19">
                  <c:v>6.1310171969381815E-2</c:v>
                </c:pt>
                <c:pt idx="20">
                  <c:v>5.3377014733793741E-2</c:v>
                </c:pt>
                <c:pt idx="21">
                  <c:v>4.4669439195592756E-2</c:v>
                </c:pt>
                <c:pt idx="22">
                  <c:v>5.2911913010943556E-2</c:v>
                </c:pt>
                <c:pt idx="23">
                  <c:v>6.5934465089271879E-2</c:v>
                </c:pt>
                <c:pt idx="24">
                  <c:v>8.0246906365254458E-2</c:v>
                </c:pt>
                <c:pt idx="25">
                  <c:v>0.1005606403432432</c:v>
                </c:pt>
                <c:pt idx="26">
                  <c:v>0.10403808793343032</c:v>
                </c:pt>
                <c:pt idx="27">
                  <c:v>8.7317017637403849E-2</c:v>
                </c:pt>
                <c:pt idx="28">
                  <c:v>5.8098427469492953E-2</c:v>
                </c:pt>
                <c:pt idx="29">
                  <c:v>6.7746358803711201E-2</c:v>
                </c:pt>
                <c:pt idx="30">
                  <c:v>8.5014121401753129E-2</c:v>
                </c:pt>
                <c:pt idx="31">
                  <c:v>7.8656366725426585E-2</c:v>
                </c:pt>
                <c:pt idx="32">
                  <c:v>9.4109758117496306E-2</c:v>
                </c:pt>
                <c:pt idx="33">
                  <c:v>9.0415556342318182E-2</c:v>
                </c:pt>
                <c:pt idx="34">
                  <c:v>9.1407744820645745E-2</c:v>
                </c:pt>
                <c:pt idx="35">
                  <c:v>8.3066315017929201E-2</c:v>
                </c:pt>
                <c:pt idx="36">
                  <c:v>7.9836219617151774E-2</c:v>
                </c:pt>
                <c:pt idx="37">
                  <c:v>7.5959402785612584E-2</c:v>
                </c:pt>
                <c:pt idx="38">
                  <c:v>7.1962045942019881E-2</c:v>
                </c:pt>
                <c:pt idx="39">
                  <c:v>7.1607832418146805E-2</c:v>
                </c:pt>
              </c:numCache>
            </c:numRef>
          </c:val>
          <c:smooth val="0"/>
          <c:extLst>
            <c:ext xmlns:c16="http://schemas.microsoft.com/office/drawing/2014/chart" uri="{C3380CC4-5D6E-409C-BE32-E72D297353CC}">
              <c16:uniqueId val="{00000001-0E62-4E0B-9BD4-437330363CF2}"/>
            </c:ext>
          </c:extLst>
        </c:ser>
        <c:ser>
          <c:idx val="2"/>
          <c:order val="2"/>
          <c:tx>
            <c:v>adjusted surplus</c:v>
          </c:tx>
          <c:spPr>
            <a:ln w="22225" cap="rnd">
              <a:solidFill>
                <a:srgbClr val="00B050"/>
              </a:solidFill>
              <a:round/>
            </a:ln>
            <a:effectLst/>
          </c:spPr>
          <c:marker>
            <c:symbol val="none"/>
          </c:marker>
          <c:cat>
            <c:numRef>
              <c:f>[2]Sheet1!$C$1:$AP$1</c:f>
              <c:numCache>
                <c:formatCode>General</c:formatCode>
                <c:ptCount val="40"/>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numCache>
            </c:numRef>
          </c:cat>
          <c:val>
            <c:numRef>
              <c:f>[2]Sheet1!$C$3:$AO$3</c:f>
              <c:numCache>
                <c:formatCode>General</c:formatCode>
                <c:ptCount val="39"/>
                <c:pt idx="0">
                  <c:v>2.8206753486227962E-2</c:v>
                </c:pt>
                <c:pt idx="1">
                  <c:v>2.8402670775552141E-2</c:v>
                </c:pt>
                <c:pt idx="2">
                  <c:v>2.0555364088425E-2</c:v>
                </c:pt>
                <c:pt idx="3">
                  <c:v>2.8962188254223663E-2</c:v>
                </c:pt>
                <c:pt idx="4">
                  <c:v>3.7339169651147357E-2</c:v>
                </c:pt>
                <c:pt idx="5">
                  <c:v>3.4555040335387158E-2</c:v>
                </c:pt>
                <c:pt idx="6">
                  <c:v>2.5684685608780393E-2</c:v>
                </c:pt>
                <c:pt idx="7">
                  <c:v>3.0138637733574433E-2</c:v>
                </c:pt>
                <c:pt idx="8">
                  <c:v>3.0867221950024493E-2</c:v>
                </c:pt>
                <c:pt idx="9">
                  <c:v>2.0429553264604806E-2</c:v>
                </c:pt>
                <c:pt idx="10">
                  <c:v>1.7140331346997575E-2</c:v>
                </c:pt>
                <c:pt idx="11">
                  <c:v>1.8423646912423031E-2</c:v>
                </c:pt>
                <c:pt idx="12">
                  <c:v>2.401280683030951E-2</c:v>
                </c:pt>
                <c:pt idx="13">
                  <c:v>3.2382039002567142E-2</c:v>
                </c:pt>
                <c:pt idx="14">
                  <c:v>4.2336243920475553E-2</c:v>
                </c:pt>
                <c:pt idx="15">
                  <c:v>4.2640453970900681E-2</c:v>
                </c:pt>
                <c:pt idx="16">
                  <c:v>4.6828258034823968E-2</c:v>
                </c:pt>
                <c:pt idx="17">
                  <c:v>4.8198748744509114E-2</c:v>
                </c:pt>
                <c:pt idx="18">
                  <c:v>4.2426476517411799E-2</c:v>
                </c:pt>
                <c:pt idx="19">
                  <c:v>3.8537549407114624E-2</c:v>
                </c:pt>
                <c:pt idx="20">
                  <c:v>2.4981105868415142E-2</c:v>
                </c:pt>
                <c:pt idx="21">
                  <c:v>1.7108741497608944E-2</c:v>
                </c:pt>
                <c:pt idx="22">
                  <c:v>2.7799926100231419E-2</c:v>
                </c:pt>
                <c:pt idx="23">
                  <c:v>3.9341426032665418E-2</c:v>
                </c:pt>
                <c:pt idx="24">
                  <c:v>4.945969854127278E-2</c:v>
                </c:pt>
                <c:pt idx="25">
                  <c:v>5.3647268022005076E-2</c:v>
                </c:pt>
                <c:pt idx="26">
                  <c:v>5.5191712312455357E-2</c:v>
                </c:pt>
                <c:pt idx="27">
                  <c:v>4.2785763271704295E-2</c:v>
                </c:pt>
                <c:pt idx="28">
                  <c:v>3.7832073809634201E-2</c:v>
                </c:pt>
                <c:pt idx="29">
                  <c:v>3.7713896921245126E-2</c:v>
                </c:pt>
                <c:pt idx="30">
                  <c:v>5.6366143541926587E-2</c:v>
                </c:pt>
                <c:pt idx="31">
                  <c:v>5.8514176307135721E-2</c:v>
                </c:pt>
                <c:pt idx="32">
                  <c:v>6.4161853178102066E-2</c:v>
                </c:pt>
                <c:pt idx="33">
                  <c:v>6.5786617618498175E-2</c:v>
                </c:pt>
                <c:pt idx="34">
                  <c:v>6.5821064056042183E-2</c:v>
                </c:pt>
                <c:pt idx="35">
                  <c:v>6.4705565142364113E-2</c:v>
                </c:pt>
                <c:pt idx="36">
                  <c:v>5.7615956642298967E-2</c:v>
                </c:pt>
                <c:pt idx="37">
                  <c:v>5.5644840320216035E-2</c:v>
                </c:pt>
                <c:pt idx="38">
                  <c:v>5.1834670738910592E-2</c:v>
                </c:pt>
              </c:numCache>
            </c:numRef>
          </c:val>
          <c:smooth val="0"/>
          <c:extLst>
            <c:ext xmlns:c16="http://schemas.microsoft.com/office/drawing/2014/chart" uri="{C3380CC4-5D6E-409C-BE32-E72D297353CC}">
              <c16:uniqueId val="{00000002-0E62-4E0B-9BD4-437330363CF2}"/>
            </c:ext>
          </c:extLst>
        </c:ser>
        <c:dLbls>
          <c:showLegendKey val="0"/>
          <c:showVal val="0"/>
          <c:showCatName val="0"/>
          <c:showSerName val="0"/>
          <c:showPercent val="0"/>
          <c:showBubbleSize val="0"/>
        </c:dLbls>
        <c:smooth val="0"/>
        <c:axId val="555639480"/>
        <c:axId val="555644400"/>
      </c:lineChart>
      <c:catAx>
        <c:axId val="5556394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555644400"/>
        <c:crosses val="autoZero"/>
        <c:auto val="1"/>
        <c:lblAlgn val="ctr"/>
        <c:lblOffset val="100"/>
        <c:noMultiLvlLbl val="0"/>
      </c:catAx>
      <c:valAx>
        <c:axId val="5556444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5639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FED vs ADJUSTED RATE OF PROFIT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your FED rate of profit</c:v>
          </c:tx>
          <c:spPr>
            <a:ln w="22225" cap="rnd">
              <a:solidFill>
                <a:schemeClr val="accent1"/>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[1]DATA!$C$191:$BI$191</c:f>
              <c:numCache>
                <c:formatCode>General</c:formatCode>
                <c:ptCount val="59"/>
                <c:pt idx="0">
                  <c:v>6.062523731173268E-2</c:v>
                </c:pt>
                <c:pt idx="1">
                  <c:v>6.0631938514090523E-2</c:v>
                </c:pt>
                <c:pt idx="2">
                  <c:v>6.7758923346986535E-2</c:v>
                </c:pt>
                <c:pt idx="3">
                  <c:v>7.2428075674465478E-2</c:v>
                </c:pt>
                <c:pt idx="4">
                  <c:v>7.5889077053344633E-2</c:v>
                </c:pt>
                <c:pt idx="5">
                  <c:v>8.1574833919499809E-2</c:v>
                </c:pt>
                <c:pt idx="6">
                  <c:v>8.1928796755295186E-2</c:v>
                </c:pt>
                <c:pt idx="7">
                  <c:v>7.4943415206639288E-2</c:v>
                </c:pt>
                <c:pt idx="8">
                  <c:v>7.3717213428156306E-2</c:v>
                </c:pt>
                <c:pt idx="9">
                  <c:v>6.5652023521272918E-2</c:v>
                </c:pt>
                <c:pt idx="10">
                  <c:v>5.4214559386973192E-2</c:v>
                </c:pt>
                <c:pt idx="11">
                  <c:v>5.7027784263366799E-2</c:v>
                </c:pt>
                <c:pt idx="12">
                  <c:v>5.916473317865429E-2</c:v>
                </c:pt>
                <c:pt idx="13">
                  <c:v>5.7900807381776248E-2</c:v>
                </c:pt>
                <c:pt idx="14">
                  <c:v>4.7412445278298937E-2</c:v>
                </c:pt>
                <c:pt idx="15">
                  <c:v>4.8636926889715E-2</c:v>
                </c:pt>
                <c:pt idx="16">
                  <c:v>5.2746091443135551E-2</c:v>
                </c:pt>
                <c:pt idx="17">
                  <c:v>5.4964687491276552E-2</c:v>
                </c:pt>
                <c:pt idx="18">
                  <c:v>5.4347026364193744E-2</c:v>
                </c:pt>
                <c:pt idx="19">
                  <c:v>4.80591889084395E-2</c:v>
                </c:pt>
                <c:pt idx="20">
                  <c:v>4.1584416551826882E-2</c:v>
                </c:pt>
                <c:pt idx="21">
                  <c:v>4.5201761064583408E-2</c:v>
                </c:pt>
                <c:pt idx="22">
                  <c:v>4.1425954628716365E-2</c:v>
                </c:pt>
                <c:pt idx="23">
                  <c:v>4.5109536849624959E-2</c:v>
                </c:pt>
                <c:pt idx="24">
                  <c:v>5.1219144474445241E-2</c:v>
                </c:pt>
                <c:pt idx="25">
                  <c:v>4.9137875777193772E-2</c:v>
                </c:pt>
                <c:pt idx="26">
                  <c:v>4.4669365721997305E-2</c:v>
                </c:pt>
                <c:pt idx="27">
                  <c:v>4.666151664341469E-2</c:v>
                </c:pt>
                <c:pt idx="28">
                  <c:v>4.8295274174091546E-2</c:v>
                </c:pt>
                <c:pt idx="29">
                  <c:v>4.5718802845792841E-2</c:v>
                </c:pt>
                <c:pt idx="30">
                  <c:v>4.453978159126365E-2</c:v>
                </c:pt>
                <c:pt idx="31">
                  <c:v>4.4052518892918953E-2</c:v>
                </c:pt>
                <c:pt idx="32">
                  <c:v>4.3797900903099832E-2</c:v>
                </c:pt>
                <c:pt idx="33">
                  <c:v>4.5519389096605155E-2</c:v>
                </c:pt>
                <c:pt idx="34">
                  <c:v>5.1236392663222254E-2</c:v>
                </c:pt>
                <c:pt idx="35">
                  <c:v>5.1928771280110288E-2</c:v>
                </c:pt>
                <c:pt idx="36">
                  <c:v>5.3875388690544736E-2</c:v>
                </c:pt>
                <c:pt idx="37">
                  <c:v>5.297773822601054E-2</c:v>
                </c:pt>
                <c:pt idx="38">
                  <c:v>4.6029099069499285E-2</c:v>
                </c:pt>
                <c:pt idx="39">
                  <c:v>4.2137821495248987E-2</c:v>
                </c:pt>
                <c:pt idx="40">
                  <c:v>3.5334316999301077E-2</c:v>
                </c:pt>
                <c:pt idx="41">
                  <c:v>3.1857391522375399E-2</c:v>
                </c:pt>
                <c:pt idx="42">
                  <c:v>3.4440716412267848E-2</c:v>
                </c:pt>
                <c:pt idx="43">
                  <c:v>3.7986086088860553E-2</c:v>
                </c:pt>
                <c:pt idx="44">
                  <c:v>4.0677234446146252E-2</c:v>
                </c:pt>
                <c:pt idx="45">
                  <c:v>4.3552223469640182E-2</c:v>
                </c:pt>
                <c:pt idx="46">
                  <c:v>4.4983184840378859E-2</c:v>
                </c:pt>
                <c:pt idx="47">
                  <c:v>3.9764127448302461E-2</c:v>
                </c:pt>
                <c:pt idx="48">
                  <c:v>3.999511923968601E-2</c:v>
                </c:pt>
                <c:pt idx="49">
                  <c:v>3.821526282088597E-2</c:v>
                </c:pt>
                <c:pt idx="50">
                  <c:v>4.8788970865739675E-2</c:v>
                </c:pt>
                <c:pt idx="51">
                  <c:v>4.9745843575854966E-2</c:v>
                </c:pt>
                <c:pt idx="52">
                  <c:v>5.1704264220283014E-2</c:v>
                </c:pt>
                <c:pt idx="53">
                  <c:v>4.932671201955259E-2</c:v>
                </c:pt>
                <c:pt idx="54">
                  <c:v>4.8235124960019249E-2</c:v>
                </c:pt>
                <c:pt idx="55">
                  <c:v>4.5626069210585672E-2</c:v>
                </c:pt>
                <c:pt idx="56">
                  <c:v>4.1128090730934409E-2</c:v>
                </c:pt>
                <c:pt idx="57">
                  <c:v>3.8789278999176634E-2</c:v>
                </c:pt>
                <c:pt idx="58">
                  <c:v>3.7650323122824229E-2</c:v>
                </c:pt>
              </c:numCache>
            </c:numRef>
          </c:val>
          <c:smooth val="0"/>
          <c:extLst>
            <c:ext xmlns:c16="http://schemas.microsoft.com/office/drawing/2014/chart" uri="{C3380CC4-5D6E-409C-BE32-E72D297353CC}">
              <c16:uniqueId val="{00000000-B6A9-4691-88CA-8E0589A29F47}"/>
            </c:ext>
          </c:extLst>
        </c:ser>
        <c:ser>
          <c:idx val="1"/>
          <c:order val="1"/>
          <c:tx>
            <c:v>adjusted surplus rate of profit</c:v>
          </c:tx>
          <c:spPr>
            <a:ln w="22225" cap="rnd">
              <a:solidFill>
                <a:schemeClr val="accent2"/>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[1]DATA!$C$189:$BI$189</c:f>
              <c:numCache>
                <c:formatCode>General</c:formatCode>
                <c:ptCount val="59"/>
                <c:pt idx="0">
                  <c:v>7.2912997534343077E-2</c:v>
                </c:pt>
                <c:pt idx="1">
                  <c:v>7.2560040878896281E-2</c:v>
                </c:pt>
                <c:pt idx="2">
                  <c:v>8.133268005879471E-2</c:v>
                </c:pt>
                <c:pt idx="3">
                  <c:v>8.8515228426395948E-2</c:v>
                </c:pt>
                <c:pt idx="4">
                  <c:v>9.3194820837097264E-2</c:v>
                </c:pt>
                <c:pt idx="5">
                  <c:v>0.1023732621822778</c:v>
                </c:pt>
                <c:pt idx="6">
                  <c:v>0.10099188458070334</c:v>
                </c:pt>
                <c:pt idx="7">
                  <c:v>8.8846656372490812E-2</c:v>
                </c:pt>
                <c:pt idx="8">
                  <c:v>8.5900925421883517E-2</c:v>
                </c:pt>
                <c:pt idx="9">
                  <c:v>7.1045310015898241E-2</c:v>
                </c:pt>
                <c:pt idx="10">
                  <c:v>5.0503202195791394E-2</c:v>
                </c:pt>
                <c:pt idx="11">
                  <c:v>5.6006768189509316E-2</c:v>
                </c:pt>
                <c:pt idx="12">
                  <c:v>6.1133666458463472E-2</c:v>
                </c:pt>
                <c:pt idx="13">
                  <c:v>5.7607497243660426E-2</c:v>
                </c:pt>
                <c:pt idx="14">
                  <c:v>3.730971491835041E-2</c:v>
                </c:pt>
                <c:pt idx="15">
                  <c:v>4.1062679933329967E-2</c:v>
                </c:pt>
                <c:pt idx="16">
                  <c:v>5.1075145568749702E-2</c:v>
                </c:pt>
                <c:pt idx="17">
                  <c:v>5.4486914884834481E-2</c:v>
                </c:pt>
                <c:pt idx="18">
                  <c:v>5.2964254577157803E-2</c:v>
                </c:pt>
                <c:pt idx="19">
                  <c:v>4.143132119529204E-2</c:v>
                </c:pt>
                <c:pt idx="20">
                  <c:v>2.7162754564119641E-2</c:v>
                </c:pt>
                <c:pt idx="21">
                  <c:v>2.7519283403831807E-2</c:v>
                </c:pt>
                <c:pt idx="22">
                  <c:v>1.986250862294537E-2</c:v>
                </c:pt>
                <c:pt idx="23">
                  <c:v>2.7817549601145439E-2</c:v>
                </c:pt>
                <c:pt idx="24">
                  <c:v>3.5871296591271092E-2</c:v>
                </c:pt>
                <c:pt idx="25">
                  <c:v>3.3077281663592695E-2</c:v>
                </c:pt>
                <c:pt idx="26">
                  <c:v>2.4533625960181851E-2</c:v>
                </c:pt>
                <c:pt idx="27">
                  <c:v>2.8816836469100909E-2</c:v>
                </c:pt>
                <c:pt idx="28">
                  <c:v>2.9531762704213611E-2</c:v>
                </c:pt>
                <c:pt idx="29">
                  <c:v>1.9590720358531599E-2</c:v>
                </c:pt>
                <c:pt idx="30">
                  <c:v>1.6470551220739996E-2</c:v>
                </c:pt>
                <c:pt idx="31">
                  <c:v>1.768483757872855E-2</c:v>
                </c:pt>
                <c:pt idx="32">
                  <c:v>2.3104453270110702E-2</c:v>
                </c:pt>
                <c:pt idx="33">
                  <c:v>3.1055632342778163E-2</c:v>
                </c:pt>
                <c:pt idx="34">
                  <c:v>4.061779433233733E-2</c:v>
                </c:pt>
                <c:pt idx="35">
                  <c:v>4.0959466790668836E-2</c:v>
                </c:pt>
                <c:pt idx="36">
                  <c:v>4.4849033964297083E-2</c:v>
                </c:pt>
                <c:pt idx="37">
                  <c:v>4.6168469126357643E-2</c:v>
                </c:pt>
                <c:pt idx="38">
                  <c:v>4.0634619415911837E-2</c:v>
                </c:pt>
                <c:pt idx="39">
                  <c:v>3.6714046303767615E-2</c:v>
                </c:pt>
                <c:pt idx="40">
                  <c:v>2.3720628024477056E-2</c:v>
                </c:pt>
                <c:pt idx="41">
                  <c:v>1.6353570245587479E-2</c:v>
                </c:pt>
                <c:pt idx="42">
                  <c:v>2.6587434438120741E-2</c:v>
                </c:pt>
                <c:pt idx="43">
                  <c:v>3.7249385705637267E-2</c:v>
                </c:pt>
                <c:pt idx="44">
                  <c:v>4.6816510146450378E-2</c:v>
                </c:pt>
                <c:pt idx="45">
                  <c:v>5.0553938913367111E-2</c:v>
                </c:pt>
                <c:pt idx="46">
                  <c:v>5.251269269170037E-2</c:v>
                </c:pt>
                <c:pt idx="47">
                  <c:v>4.1028049926184404E-2</c:v>
                </c:pt>
                <c:pt idx="48">
                  <c:v>3.6991943631323992E-2</c:v>
                </c:pt>
                <c:pt idx="49">
                  <c:v>3.6232547194477861E-2</c:v>
                </c:pt>
                <c:pt idx="50">
                  <c:v>5.3654694785793759E-2</c:v>
                </c:pt>
                <c:pt idx="51">
                  <c:v>5.5696906582092739E-2</c:v>
                </c:pt>
                <c:pt idx="52">
                  <c:v>6.0985621600665889E-2</c:v>
                </c:pt>
                <c:pt idx="53">
                  <c:v>6.2171047304409803E-2</c:v>
                </c:pt>
                <c:pt idx="54">
                  <c:v>6.2277635441409851E-2</c:v>
                </c:pt>
                <c:pt idx="55">
                  <c:v>6.1147009662032702E-2</c:v>
                </c:pt>
                <c:pt idx="56">
                  <c:v>5.4054719872290734E-2</c:v>
                </c:pt>
                <c:pt idx="57">
                  <c:v>5.2102251553161283E-2</c:v>
                </c:pt>
                <c:pt idx="58">
                  <c:v>4.8388398260635686E-2</c:v>
                </c:pt>
              </c:numCache>
            </c:numRef>
          </c:val>
          <c:smooth val="0"/>
          <c:extLst>
            <c:ext xmlns:c16="http://schemas.microsoft.com/office/drawing/2014/chart" uri="{C3380CC4-5D6E-409C-BE32-E72D297353CC}">
              <c16:uniqueId val="{00000001-B6A9-4691-88CA-8E0589A29F47}"/>
            </c:ext>
          </c:extLst>
        </c:ser>
        <c:dLbls>
          <c:showLegendKey val="0"/>
          <c:showVal val="0"/>
          <c:showCatName val="0"/>
          <c:showSerName val="0"/>
          <c:showPercent val="0"/>
          <c:showBubbleSize val="0"/>
        </c:dLbls>
        <c:smooth val="0"/>
        <c:axId val="584564288"/>
        <c:axId val="584568880"/>
      </c:lineChart>
      <c:catAx>
        <c:axId val="5845642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584568880"/>
        <c:crosses val="autoZero"/>
        <c:auto val="1"/>
        <c:lblAlgn val="ctr"/>
        <c:lblOffset val="100"/>
        <c:noMultiLvlLbl val="0"/>
      </c:catAx>
      <c:valAx>
        <c:axId val="58456888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45642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NET SURPLUS DIVIDED BY TOTAL LIABILITIES &amp; NET WORTH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balance of primary incomes line 17</c:v>
          </c:tx>
          <c:spPr>
            <a:ln w="22225" cap="rnd">
              <a:solidFill>
                <a:srgbClr val="00B050"/>
              </a:solidFill>
              <a:round/>
            </a:ln>
            <a:effectLst/>
          </c:spPr>
          <c:marker>
            <c:symbol val="none"/>
          </c:marker>
          <c:trendline>
            <c:spPr>
              <a:ln w="19050" cap="rnd">
                <a:solidFill>
                  <a:srgbClr val="00B050"/>
                </a:solidFill>
                <a:prstDash val="sysDot"/>
              </a:ln>
              <a:effectLst/>
            </c:spPr>
            <c:trendlineType val="linear"/>
            <c:dispRSqr val="0"/>
            <c:dispEq val="0"/>
          </c:trendline>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[1]DATA!$C$151:$BJ$151</c:f>
              <c:numCache>
                <c:formatCode>General</c:formatCode>
                <c:ptCount val="60"/>
                <c:pt idx="0">
                  <c:v>4.4677888874825968E-2</c:v>
                </c:pt>
                <c:pt idx="1">
                  <c:v>4.4284494327192871E-2</c:v>
                </c:pt>
                <c:pt idx="2">
                  <c:v>5.0204798127559978E-2</c:v>
                </c:pt>
                <c:pt idx="3">
                  <c:v>5.4628904063584463E-2</c:v>
                </c:pt>
                <c:pt idx="4">
                  <c:v>5.6837425910245563E-2</c:v>
                </c:pt>
                <c:pt idx="5">
                  <c:v>6.1254396248534584E-2</c:v>
                </c:pt>
                <c:pt idx="6">
                  <c:v>6.1829652996845418E-2</c:v>
                </c:pt>
                <c:pt idx="7">
                  <c:v>5.4572889596780944E-2</c:v>
                </c:pt>
                <c:pt idx="8">
                  <c:v>5.3146746195610613E-2</c:v>
                </c:pt>
                <c:pt idx="9">
                  <c:v>4.4967139398132135E-2</c:v>
                </c:pt>
                <c:pt idx="10">
                  <c:v>3.3077905491698596E-2</c:v>
                </c:pt>
                <c:pt idx="11">
                  <c:v>3.7181881858510388E-2</c:v>
                </c:pt>
                <c:pt idx="12">
                  <c:v>4.0603248259860787E-2</c:v>
                </c:pt>
                <c:pt idx="13">
                  <c:v>4.0968858131487887E-2</c:v>
                </c:pt>
                <c:pt idx="14">
                  <c:v>3.0096935584740463E-2</c:v>
                </c:pt>
                <c:pt idx="15">
                  <c:v>3.1736197163706459E-2</c:v>
                </c:pt>
                <c:pt idx="16">
                  <c:v>3.7080782022192518E-2</c:v>
                </c:pt>
                <c:pt idx="17">
                  <c:v>3.924852748234374E-2</c:v>
                </c:pt>
                <c:pt idx="18">
                  <c:v>3.9288779889638255E-2</c:v>
                </c:pt>
                <c:pt idx="19">
                  <c:v>3.4597528142290807E-2</c:v>
                </c:pt>
                <c:pt idx="20">
                  <c:v>2.5811017170099444E-2</c:v>
                </c:pt>
                <c:pt idx="21">
                  <c:v>2.6763547287232278E-2</c:v>
                </c:pt>
                <c:pt idx="22">
                  <c:v>2.227858406525449E-2</c:v>
                </c:pt>
                <c:pt idx="23">
                  <c:v>2.6550779854744615E-2</c:v>
                </c:pt>
                <c:pt idx="24">
                  <c:v>3.2222694316141498E-2</c:v>
                </c:pt>
                <c:pt idx="25">
                  <c:v>3.0574963143388246E-2</c:v>
                </c:pt>
                <c:pt idx="26">
                  <c:v>2.5027603974972397E-2</c:v>
                </c:pt>
                <c:pt idx="27">
                  <c:v>2.7833185366247362E-2</c:v>
                </c:pt>
                <c:pt idx="28">
                  <c:v>2.7660790247825438E-2</c:v>
                </c:pt>
                <c:pt idx="29">
                  <c:v>2.2454146112050592E-2</c:v>
                </c:pt>
                <c:pt idx="30">
                  <c:v>2.1012090483619343E-2</c:v>
                </c:pt>
                <c:pt idx="31">
                  <c:v>2.1165935065062029E-2</c:v>
                </c:pt>
                <c:pt idx="32">
                  <c:v>2.1869660727361483E-2</c:v>
                </c:pt>
                <c:pt idx="33">
                  <c:v>2.5286477515361162E-2</c:v>
                </c:pt>
                <c:pt idx="34">
                  <c:v>3.0113770931833931E-2</c:v>
                </c:pt>
                <c:pt idx="35">
                  <c:v>3.1380770203359137E-2</c:v>
                </c:pt>
                <c:pt idx="36">
                  <c:v>3.3682674958731618E-2</c:v>
                </c:pt>
                <c:pt idx="37">
                  <c:v>3.2759987207475284E-2</c:v>
                </c:pt>
                <c:pt idx="38">
                  <c:v>2.5292757468492539E-2</c:v>
                </c:pt>
                <c:pt idx="39">
                  <c:v>2.4644021511968123E-2</c:v>
                </c:pt>
                <c:pt idx="40">
                  <c:v>1.8506833889881183E-2</c:v>
                </c:pt>
                <c:pt idx="41">
                  <c:v>1.4807635744697267E-2</c:v>
                </c:pt>
                <c:pt idx="42">
                  <c:v>1.7461367610226361E-2</c:v>
                </c:pt>
                <c:pt idx="43">
                  <c:v>2.1609985494793833E-2</c:v>
                </c:pt>
                <c:pt idx="44">
                  <c:v>2.3547137858468129E-2</c:v>
                </c:pt>
                <c:pt idx="45">
                  <c:v>2.9250470953133028E-2</c:v>
                </c:pt>
                <c:pt idx="46">
                  <c:v>2.6742773693928988E-2</c:v>
                </c:pt>
                <c:pt idx="47">
                  <c:v>2.1475970885486126E-2</c:v>
                </c:pt>
                <c:pt idx="48">
                  <c:v>1.9245109071435351E-2</c:v>
                </c:pt>
                <c:pt idx="49">
                  <c:v>2.1876273357005642E-2</c:v>
                </c:pt>
                <c:pt idx="50">
                  <c:v>3.2179408434653271E-2</c:v>
                </c:pt>
                <c:pt idx="51">
                  <c:v>3.1445871598684699E-2</c:v>
                </c:pt>
                <c:pt idx="52">
                  <c:v>3.0623868513659201E-2</c:v>
                </c:pt>
                <c:pt idx="53">
                  <c:v>3.0814016843875025E-2</c:v>
                </c:pt>
                <c:pt idx="54">
                  <c:v>2.8164054590963907E-2</c:v>
                </c:pt>
                <c:pt idx="55">
                  <c:v>2.4987210728685923E-2</c:v>
                </c:pt>
                <c:pt idx="56">
                  <c:v>1.9823937789267398E-2</c:v>
                </c:pt>
                <c:pt idx="57">
                  <c:v>1.9556855468029936E-2</c:v>
                </c:pt>
                <c:pt idx="58">
                  <c:v>1.8030558757180182E-2</c:v>
                </c:pt>
                <c:pt idx="59">
                  <c:v>1.619790835324909E-2</c:v>
                </c:pt>
              </c:numCache>
            </c:numRef>
          </c:val>
          <c:smooth val="0"/>
          <c:extLst>
            <c:ext xmlns:c16="http://schemas.microsoft.com/office/drawing/2014/chart" uri="{C3380CC4-5D6E-409C-BE32-E72D297353CC}">
              <c16:uniqueId val="{00000001-379D-4534-86D2-FFAD3B52F265}"/>
            </c:ext>
          </c:extLst>
        </c:ser>
        <c:ser>
          <c:idx val="1"/>
          <c:order val="1"/>
          <c:tx>
            <c:v>operating surplus line 16</c:v>
          </c:tx>
          <c:spPr>
            <a:ln w="22225" cap="rnd">
              <a:solidFill>
                <a:srgbClr val="FF0000"/>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[1]DATA!$C$152:$BJ$152</c:f>
              <c:numCache>
                <c:formatCode>General</c:formatCode>
                <c:ptCount val="60"/>
                <c:pt idx="0">
                  <c:v>6.0625237311732687E-2</c:v>
                </c:pt>
                <c:pt idx="1">
                  <c:v>6.0631938514090523E-2</c:v>
                </c:pt>
                <c:pt idx="2">
                  <c:v>6.7758923346986535E-2</c:v>
                </c:pt>
                <c:pt idx="3">
                  <c:v>7.2428075674465478E-2</c:v>
                </c:pt>
                <c:pt idx="4">
                  <c:v>7.5889077053344633E-2</c:v>
                </c:pt>
                <c:pt idx="5">
                  <c:v>8.1574833919499809E-2</c:v>
                </c:pt>
                <c:pt idx="6">
                  <c:v>8.1928796755295186E-2</c:v>
                </c:pt>
                <c:pt idx="7">
                  <c:v>7.4943415206639288E-2</c:v>
                </c:pt>
                <c:pt idx="8">
                  <c:v>7.3717213428156306E-2</c:v>
                </c:pt>
                <c:pt idx="9">
                  <c:v>6.5652023521272918E-2</c:v>
                </c:pt>
                <c:pt idx="10">
                  <c:v>5.4214559386973185E-2</c:v>
                </c:pt>
                <c:pt idx="11">
                  <c:v>5.7027784263366799E-2</c:v>
                </c:pt>
                <c:pt idx="12">
                  <c:v>5.916473317865429E-2</c:v>
                </c:pt>
                <c:pt idx="13">
                  <c:v>5.7900807381776241E-2</c:v>
                </c:pt>
                <c:pt idx="14">
                  <c:v>4.7412445278298937E-2</c:v>
                </c:pt>
                <c:pt idx="15">
                  <c:v>4.8636926889715E-2</c:v>
                </c:pt>
                <c:pt idx="16">
                  <c:v>5.2746091443135544E-2</c:v>
                </c:pt>
                <c:pt idx="17">
                  <c:v>5.4964687491276552E-2</c:v>
                </c:pt>
                <c:pt idx="18">
                  <c:v>5.4347026364193744E-2</c:v>
                </c:pt>
                <c:pt idx="19">
                  <c:v>4.80591889084395E-2</c:v>
                </c:pt>
                <c:pt idx="20">
                  <c:v>4.1584416551826882E-2</c:v>
                </c:pt>
                <c:pt idx="21">
                  <c:v>4.5201761064583408E-2</c:v>
                </c:pt>
                <c:pt idx="22">
                  <c:v>4.1425954628716365E-2</c:v>
                </c:pt>
                <c:pt idx="23">
                  <c:v>4.5109536849624959E-2</c:v>
                </c:pt>
                <c:pt idx="24">
                  <c:v>5.1219144474445248E-2</c:v>
                </c:pt>
                <c:pt idx="25">
                  <c:v>4.9137875777193772E-2</c:v>
                </c:pt>
                <c:pt idx="26">
                  <c:v>4.4669365721997305E-2</c:v>
                </c:pt>
                <c:pt idx="27">
                  <c:v>4.666151664341469E-2</c:v>
                </c:pt>
                <c:pt idx="28">
                  <c:v>4.8295274174091546E-2</c:v>
                </c:pt>
                <c:pt idx="29">
                  <c:v>4.5718802845792841E-2</c:v>
                </c:pt>
                <c:pt idx="30">
                  <c:v>4.453978159126365E-2</c:v>
                </c:pt>
                <c:pt idx="31">
                  <c:v>4.4052518892918946E-2</c:v>
                </c:pt>
                <c:pt idx="32">
                  <c:v>4.3797900903099832E-2</c:v>
                </c:pt>
                <c:pt idx="33">
                  <c:v>4.5519389096605155E-2</c:v>
                </c:pt>
                <c:pt idx="34">
                  <c:v>5.1236392663222254E-2</c:v>
                </c:pt>
                <c:pt idx="35">
                  <c:v>5.1928771280110288E-2</c:v>
                </c:pt>
                <c:pt idx="36">
                  <c:v>5.3875388690544743E-2</c:v>
                </c:pt>
                <c:pt idx="37">
                  <c:v>5.297773822601054E-2</c:v>
                </c:pt>
                <c:pt idx="38">
                  <c:v>4.6029099069499292E-2</c:v>
                </c:pt>
                <c:pt idx="39">
                  <c:v>4.213782149524898E-2</c:v>
                </c:pt>
                <c:pt idx="40">
                  <c:v>3.5334316999301077E-2</c:v>
                </c:pt>
                <c:pt idx="41">
                  <c:v>3.1857391522375399E-2</c:v>
                </c:pt>
                <c:pt idx="42">
                  <c:v>3.4440716412267848E-2</c:v>
                </c:pt>
                <c:pt idx="43">
                  <c:v>3.7986086088860553E-2</c:v>
                </c:pt>
                <c:pt idx="44">
                  <c:v>4.0677234446146252E-2</c:v>
                </c:pt>
                <c:pt idx="45">
                  <c:v>4.3552223469640175E-2</c:v>
                </c:pt>
                <c:pt idx="46">
                  <c:v>4.4983184840378852E-2</c:v>
                </c:pt>
                <c:pt idx="47">
                  <c:v>3.9764127448302461E-2</c:v>
                </c:pt>
                <c:pt idx="48">
                  <c:v>3.999511923968601E-2</c:v>
                </c:pt>
                <c:pt idx="49">
                  <c:v>3.821526282088597E-2</c:v>
                </c:pt>
                <c:pt idx="50">
                  <c:v>4.8788970865739675E-2</c:v>
                </c:pt>
                <c:pt idx="51">
                  <c:v>4.9745843575854966E-2</c:v>
                </c:pt>
                <c:pt idx="52">
                  <c:v>5.1704264220283014E-2</c:v>
                </c:pt>
                <c:pt idx="53">
                  <c:v>4.932671201955259E-2</c:v>
                </c:pt>
                <c:pt idx="54">
                  <c:v>4.8235124960019249E-2</c:v>
                </c:pt>
                <c:pt idx="55">
                  <c:v>4.5626069210585672E-2</c:v>
                </c:pt>
                <c:pt idx="56">
                  <c:v>4.1128090730934409E-2</c:v>
                </c:pt>
                <c:pt idx="57">
                  <c:v>3.8789278999176634E-2</c:v>
                </c:pt>
                <c:pt idx="58">
                  <c:v>3.7650323122824229E-2</c:v>
                </c:pt>
                <c:pt idx="59">
                  <c:v>3.440087636631587E-2</c:v>
                </c:pt>
              </c:numCache>
            </c:numRef>
          </c:val>
          <c:smooth val="0"/>
          <c:extLst>
            <c:ext xmlns:c16="http://schemas.microsoft.com/office/drawing/2014/chart" uri="{C3380CC4-5D6E-409C-BE32-E72D297353CC}">
              <c16:uniqueId val="{00000002-379D-4534-86D2-FFAD3B52F265}"/>
            </c:ext>
          </c:extLst>
        </c:ser>
        <c:dLbls>
          <c:showLegendKey val="0"/>
          <c:showVal val="0"/>
          <c:showCatName val="0"/>
          <c:showSerName val="0"/>
          <c:showPercent val="0"/>
          <c:showBubbleSize val="0"/>
        </c:dLbls>
        <c:smooth val="0"/>
        <c:axId val="425808304"/>
        <c:axId val="425803056"/>
      </c:lineChart>
      <c:catAx>
        <c:axId val="4258083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5803056"/>
        <c:crosses val="autoZero"/>
        <c:auto val="1"/>
        <c:lblAlgn val="ctr"/>
        <c:lblOffset val="100"/>
        <c:noMultiLvlLbl val="0"/>
      </c:catAx>
      <c:valAx>
        <c:axId val="42580305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58083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FINANCIAL ASSETS SHARE OF TOTAL ASSETS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unadjusted assets</c:v>
          </c:tx>
          <c:spPr>
            <a:ln w="22225" cap="rnd">
              <a:solidFill>
                <a:srgbClr val="FF0000"/>
              </a:solidFill>
              <a:round/>
            </a:ln>
            <a:effectLst/>
          </c:spPr>
          <c:marker>
            <c:symbol val="none"/>
          </c:marker>
          <c:trendline>
            <c:spPr>
              <a:ln w="19050" cap="rnd">
                <a:solidFill>
                  <a:srgbClr val="FF0000"/>
                </a:solidFill>
                <a:prstDash val="sysDot"/>
              </a:ln>
              <a:effectLst/>
            </c:spPr>
            <c:trendlineType val="linear"/>
            <c:dispRSqr val="0"/>
            <c:dispEq val="0"/>
          </c:trendline>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[1]DATA!$C$117:$BJ$117</c:f>
              <c:numCache>
                <c:formatCode>General</c:formatCode>
                <c:ptCount val="60"/>
                <c:pt idx="0">
                  <c:v>0.22845209467156055</c:v>
                </c:pt>
                <c:pt idx="1">
                  <c:v>0.23557399048432351</c:v>
                </c:pt>
                <c:pt idx="2">
                  <c:v>0.24002340550029255</c:v>
                </c:pt>
                <c:pt idx="3">
                  <c:v>0.24672562409045115</c:v>
                </c:pt>
                <c:pt idx="4">
                  <c:v>0.24862404741744287</c:v>
                </c:pt>
                <c:pt idx="5">
                  <c:v>0.25625244236029698</c:v>
                </c:pt>
                <c:pt idx="6">
                  <c:v>0.24939161784587652</c:v>
                </c:pt>
                <c:pt idx="7">
                  <c:v>0.24687735769972335</c:v>
                </c:pt>
                <c:pt idx="8">
                  <c:v>0.25043970329586296</c:v>
                </c:pt>
                <c:pt idx="9">
                  <c:v>0.25022483569699067</c:v>
                </c:pt>
                <c:pt idx="10">
                  <c:v>0.2446360153256705</c:v>
                </c:pt>
                <c:pt idx="11">
                  <c:v>0.24784029885594211</c:v>
                </c:pt>
                <c:pt idx="12">
                  <c:v>0.25996625184560218</c:v>
                </c:pt>
                <c:pt idx="13">
                  <c:v>0.26343713956170706</c:v>
                </c:pt>
                <c:pt idx="14">
                  <c:v>0.24050187617260785</c:v>
                </c:pt>
                <c:pt idx="15">
                  <c:v>0.26617788792509983</c:v>
                </c:pt>
                <c:pt idx="16">
                  <c:v>0.26826842383364935</c:v>
                </c:pt>
                <c:pt idx="17">
                  <c:v>0.26912877201797725</c:v>
                </c:pt>
                <c:pt idx="18">
                  <c:v>0.2694788473329246</c:v>
                </c:pt>
                <c:pt idx="19">
                  <c:v>0.27082317525598354</c:v>
                </c:pt>
                <c:pt idx="20">
                  <c:v>0.26902305486237849</c:v>
                </c:pt>
                <c:pt idx="21">
                  <c:v>0.27112780959316757</c:v>
                </c:pt>
                <c:pt idx="22">
                  <c:v>0.27379330859674667</c:v>
                </c:pt>
                <c:pt idx="23">
                  <c:v>0.28670079771401358</c:v>
                </c:pt>
                <c:pt idx="24">
                  <c:v>0.3016131906086813</c:v>
                </c:pt>
                <c:pt idx="25">
                  <c:v>0.31674892635087498</c:v>
                </c:pt>
                <c:pt idx="26">
                  <c:v>0.32384983437615017</c:v>
                </c:pt>
                <c:pt idx="27">
                  <c:v>0.33096585995780053</c:v>
                </c:pt>
                <c:pt idx="28">
                  <c:v>0.34391864722439736</c:v>
                </c:pt>
                <c:pt idx="29">
                  <c:v>0.34810930886458469</c:v>
                </c:pt>
                <c:pt idx="30">
                  <c:v>0.34979524180967236</c:v>
                </c:pt>
                <c:pt idx="31">
                  <c:v>0.3631546530839696</c:v>
                </c:pt>
                <c:pt idx="32">
                  <c:v>0.37873566023919941</c:v>
                </c:pt>
                <c:pt idx="33">
                  <c:v>0.39429935385217851</c:v>
                </c:pt>
                <c:pt idx="34">
                  <c:v>0.39475969509039394</c:v>
                </c:pt>
                <c:pt idx="35">
                  <c:v>0.40636751474414923</c:v>
                </c:pt>
                <c:pt idx="36">
                  <c:v>0.42085300779300544</c:v>
                </c:pt>
                <c:pt idx="37">
                  <c:v>0.40541874661067623</c:v>
                </c:pt>
                <c:pt idx="38">
                  <c:v>0.42410622958136768</c:v>
                </c:pt>
                <c:pt idx="39">
                  <c:v>0.45233092763396215</c:v>
                </c:pt>
                <c:pt idx="40">
                  <c:v>0.47525627087054434</c:v>
                </c:pt>
                <c:pt idx="41">
                  <c:v>0.47843466269353352</c:v>
                </c:pt>
                <c:pt idx="42">
                  <c:v>0.47166012948348374</c:v>
                </c:pt>
                <c:pt idx="43">
                  <c:v>0.46938200430536686</c:v>
                </c:pt>
                <c:pt idx="44">
                  <c:v>0.45595859223562912</c:v>
                </c:pt>
                <c:pt idx="45">
                  <c:v>0.45487412707171809</c:v>
                </c:pt>
                <c:pt idx="46">
                  <c:v>0.44634946044049395</c:v>
                </c:pt>
                <c:pt idx="47">
                  <c:v>0.44371354660411011</c:v>
                </c:pt>
                <c:pt idx="48">
                  <c:v>0.4398107349611573</c:v>
                </c:pt>
                <c:pt idx="49">
                  <c:v>0.48661156062634614</c:v>
                </c:pt>
                <c:pt idx="50">
                  <c:v>0.44974950604219549</c:v>
                </c:pt>
                <c:pt idx="51">
                  <c:v>0.44420796486859421</c:v>
                </c:pt>
                <c:pt idx="52">
                  <c:v>0.43988798709003757</c:v>
                </c:pt>
                <c:pt idx="53">
                  <c:v>0.43637467503152388</c:v>
                </c:pt>
                <c:pt idx="54">
                  <c:v>0.43597944769344082</c:v>
                </c:pt>
                <c:pt idx="55">
                  <c:v>0.43940085701869713</c:v>
                </c:pt>
                <c:pt idx="56">
                  <c:v>0.44525288746195213</c:v>
                </c:pt>
                <c:pt idx="57">
                  <c:v>0.44236540375800326</c:v>
                </c:pt>
                <c:pt idx="58">
                  <c:v>0.44911373031392093</c:v>
                </c:pt>
                <c:pt idx="59">
                  <c:v>0.45565144760059739</c:v>
                </c:pt>
              </c:numCache>
            </c:numRef>
          </c:val>
          <c:smooth val="0"/>
          <c:extLst>
            <c:ext xmlns:c16="http://schemas.microsoft.com/office/drawing/2014/chart" uri="{C3380CC4-5D6E-409C-BE32-E72D297353CC}">
              <c16:uniqueId val="{00000001-97D1-4B88-B281-88FA76FE52F1}"/>
            </c:ext>
          </c:extLst>
        </c:ser>
        <c:ser>
          <c:idx val="1"/>
          <c:order val="1"/>
          <c:tx>
            <c:v>adjusted assets</c:v>
          </c:tx>
          <c:spPr>
            <a:ln w="22225" cap="rnd">
              <a:solidFill>
                <a:srgbClr val="00B050"/>
              </a:solidFill>
              <a:round/>
            </a:ln>
            <a:effectLst/>
          </c:spPr>
          <c:marker>
            <c:symbol val="none"/>
          </c:marker>
          <c:trendline>
            <c:spPr>
              <a:ln w="19050" cap="rnd">
                <a:solidFill>
                  <a:srgbClr val="00B050"/>
                </a:solidFill>
                <a:prstDash val="sysDot"/>
              </a:ln>
              <a:effectLst/>
            </c:spPr>
            <c:trendlineType val="linear"/>
            <c:dispRSqr val="0"/>
            <c:dispEq val="0"/>
          </c:trendline>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[1]DATA!$C$118:$BJ$118</c:f>
              <c:numCache>
                <c:formatCode>General</c:formatCode>
                <c:ptCount val="60"/>
                <c:pt idx="0">
                  <c:v>0.41069397042093286</c:v>
                </c:pt>
                <c:pt idx="1">
                  <c:v>0.42189206904085641</c:v>
                </c:pt>
                <c:pt idx="2">
                  <c:v>0.43142616743794698</c:v>
                </c:pt>
                <c:pt idx="3">
                  <c:v>0.44408623816240184</c:v>
                </c:pt>
                <c:pt idx="4">
                  <c:v>0.44871060171919774</c:v>
                </c:pt>
                <c:pt idx="5">
                  <c:v>0.46179577464788735</c:v>
                </c:pt>
                <c:pt idx="6">
                  <c:v>0.45902455209024556</c:v>
                </c:pt>
                <c:pt idx="7">
                  <c:v>0.45751126301071926</c:v>
                </c:pt>
                <c:pt idx="8">
                  <c:v>0.46217894439740331</c:v>
                </c:pt>
                <c:pt idx="9">
                  <c:v>0.4639558748075937</c:v>
                </c:pt>
                <c:pt idx="10">
                  <c:v>0.45434060721062619</c:v>
                </c:pt>
                <c:pt idx="11">
                  <c:v>0.45406908352047909</c:v>
                </c:pt>
                <c:pt idx="12">
                  <c:v>0.47073426907285404</c:v>
                </c:pt>
                <c:pt idx="13">
                  <c:v>0.47512065235480117</c:v>
                </c:pt>
                <c:pt idx="14">
                  <c:v>0.443267776096823</c:v>
                </c:pt>
                <c:pt idx="15">
                  <c:v>0.47962537989207965</c:v>
                </c:pt>
                <c:pt idx="16">
                  <c:v>0.4849966284558328</c:v>
                </c:pt>
                <c:pt idx="17">
                  <c:v>0.48891931639535474</c:v>
                </c:pt>
                <c:pt idx="18">
                  <c:v>0.49082056550676734</c:v>
                </c:pt>
                <c:pt idx="19">
                  <c:v>0.49413994507407261</c:v>
                </c:pt>
                <c:pt idx="20">
                  <c:v>0.4930543704563296</c:v>
                </c:pt>
                <c:pt idx="21">
                  <c:v>0.49122859627552701</c:v>
                </c:pt>
                <c:pt idx="22">
                  <c:v>0.49346764863568388</c:v>
                </c:pt>
                <c:pt idx="23">
                  <c:v>0.51340546879164228</c:v>
                </c:pt>
                <c:pt idx="24">
                  <c:v>0.53331071419916143</c:v>
                </c:pt>
                <c:pt idx="25">
                  <c:v>0.55183812033769608</c:v>
                </c:pt>
                <c:pt idx="26">
                  <c:v>0.56206881866961933</c:v>
                </c:pt>
                <c:pt idx="27">
                  <c:v>0.57135748407643316</c:v>
                </c:pt>
                <c:pt idx="28">
                  <c:v>0.58688311453800179</c:v>
                </c:pt>
                <c:pt idx="29">
                  <c:v>0.59059502588914359</c:v>
                </c:pt>
                <c:pt idx="30">
                  <c:v>0.5862215468078501</c:v>
                </c:pt>
                <c:pt idx="31">
                  <c:v>0.59135556793759447</c:v>
                </c:pt>
                <c:pt idx="32">
                  <c:v>0.59414918057895538</c:v>
                </c:pt>
                <c:pt idx="33">
                  <c:v>0.60313770234614561</c:v>
                </c:pt>
                <c:pt idx="34">
                  <c:v>0.60595411213443207</c:v>
                </c:pt>
                <c:pt idx="35">
                  <c:v>0.61831473643709123</c:v>
                </c:pt>
                <c:pt idx="36">
                  <c:v>0.62991564963570756</c:v>
                </c:pt>
                <c:pt idx="37">
                  <c:v>0.63084046431623697</c:v>
                </c:pt>
                <c:pt idx="38">
                  <c:v>0.65558579450715837</c:v>
                </c:pt>
                <c:pt idx="39">
                  <c:v>0.68298019152123057</c:v>
                </c:pt>
                <c:pt idx="40">
                  <c:v>0.70859566092078796</c:v>
                </c:pt>
                <c:pt idx="41">
                  <c:v>0.69770908630655204</c:v>
                </c:pt>
                <c:pt idx="42">
                  <c:v>0.68836426586111055</c:v>
                </c:pt>
                <c:pt idx="43">
                  <c:v>0.68332918619743499</c:v>
                </c:pt>
                <c:pt idx="44">
                  <c:v>0.67710837432350801</c:v>
                </c:pt>
                <c:pt idx="45">
                  <c:v>0.67038150470571078</c:v>
                </c:pt>
                <c:pt idx="46">
                  <c:v>0.6642842962080604</c:v>
                </c:pt>
                <c:pt idx="47">
                  <c:v>0.67003925793286834</c:v>
                </c:pt>
                <c:pt idx="48">
                  <c:v>0.63896945493581248</c:v>
                </c:pt>
                <c:pt idx="49">
                  <c:v>0.65669970982899051</c:v>
                </c:pt>
                <c:pt idx="50">
                  <c:v>0.62706093559769716</c:v>
                </c:pt>
                <c:pt idx="51">
                  <c:v>0.62189556278399916</c:v>
                </c:pt>
                <c:pt idx="52">
                  <c:v>0.62287936248859876</c:v>
                </c:pt>
                <c:pt idx="53">
                  <c:v>0.63092006644249077</c:v>
                </c:pt>
                <c:pt idx="54">
                  <c:v>0.63196018800110587</c:v>
                </c:pt>
                <c:pt idx="55">
                  <c:v>0.64621035004408922</c:v>
                </c:pt>
                <c:pt idx="56">
                  <c:v>0.6567040265670403</c:v>
                </c:pt>
                <c:pt idx="57">
                  <c:v>0.66149548854218343</c:v>
                </c:pt>
                <c:pt idx="58">
                  <c:v>0.66541459291952287</c:v>
                </c:pt>
                <c:pt idx="59">
                  <c:v>0.67692172760583147</c:v>
                </c:pt>
              </c:numCache>
            </c:numRef>
          </c:val>
          <c:smooth val="0"/>
          <c:extLst>
            <c:ext xmlns:c16="http://schemas.microsoft.com/office/drawing/2014/chart" uri="{C3380CC4-5D6E-409C-BE32-E72D297353CC}">
              <c16:uniqueId val="{00000003-97D1-4B88-B281-88FA76FE52F1}"/>
            </c:ext>
          </c:extLst>
        </c:ser>
        <c:dLbls>
          <c:showLegendKey val="0"/>
          <c:showVal val="0"/>
          <c:showCatName val="0"/>
          <c:showSerName val="0"/>
          <c:showPercent val="0"/>
          <c:showBubbleSize val="0"/>
        </c:dLbls>
        <c:smooth val="0"/>
        <c:axId val="417302288"/>
        <c:axId val="417303600"/>
      </c:lineChart>
      <c:catAx>
        <c:axId val="4173022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417303600"/>
        <c:crosses val="autoZero"/>
        <c:auto val="1"/>
        <c:lblAlgn val="ctr"/>
        <c:lblOffset val="100"/>
        <c:noMultiLvlLbl val="0"/>
      </c:catAx>
      <c:valAx>
        <c:axId val="4173036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3022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MARXIST RATE OF PROFIT vs CAPITALIST COMPLEX RETURN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Marxian r.o.p.</c:v>
          </c:tx>
          <c:spPr>
            <a:ln w="22225" cap="rnd">
              <a:solidFill>
                <a:srgbClr val="FF0000"/>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[1]DATA!$C$195:$BJ$195</c:f>
              <c:numCache>
                <c:formatCode>General</c:formatCode>
                <c:ptCount val="60"/>
                <c:pt idx="0">
                  <c:v>3.9167734474822365E-2</c:v>
                </c:pt>
                <c:pt idx="1">
                  <c:v>3.7669142540527466E-2</c:v>
                </c:pt>
                <c:pt idx="2">
                  <c:v>4.1324204196030598E-2</c:v>
                </c:pt>
                <c:pt idx="3">
                  <c:v>4.4345067062797658E-2</c:v>
                </c:pt>
                <c:pt idx="4">
                  <c:v>4.8938117385762023E-2</c:v>
                </c:pt>
                <c:pt idx="5">
                  <c:v>5.5622607703739425E-2</c:v>
                </c:pt>
                <c:pt idx="6">
                  <c:v>5.5276924971637824E-2</c:v>
                </c:pt>
                <c:pt idx="7">
                  <c:v>4.9278037202590656E-2</c:v>
                </c:pt>
                <c:pt idx="8">
                  <c:v>4.6774052343590992E-2</c:v>
                </c:pt>
                <c:pt idx="9">
                  <c:v>4.0025740416964911E-2</c:v>
                </c:pt>
                <c:pt idx="10">
                  <c:v>3.1200378462813361E-2</c:v>
                </c:pt>
                <c:pt idx="11">
                  <c:v>3.4328263817248968E-2</c:v>
                </c:pt>
                <c:pt idx="12">
                  <c:v>3.8498439857612123E-2</c:v>
                </c:pt>
                <c:pt idx="13">
                  <c:v>4.4966643352306435E-2</c:v>
                </c:pt>
                <c:pt idx="14">
                  <c:v>4.3993862177122471E-2</c:v>
                </c:pt>
                <c:pt idx="15">
                  <c:v>3.8647325574168889E-2</c:v>
                </c:pt>
                <c:pt idx="16">
                  <c:v>4.5245406987494526E-2</c:v>
                </c:pt>
                <c:pt idx="17">
                  <c:v>4.6888180295420717E-2</c:v>
                </c:pt>
                <c:pt idx="18">
                  <c:v>4.9502344396114735E-2</c:v>
                </c:pt>
                <c:pt idx="19">
                  <c:v>4.8016316508657793E-2</c:v>
                </c:pt>
                <c:pt idx="20">
                  <c:v>3.9600945585682543E-2</c:v>
                </c:pt>
                <c:pt idx="21">
                  <c:v>3.6663285442003993E-2</c:v>
                </c:pt>
                <c:pt idx="22">
                  <c:v>2.8476478584594948E-2</c:v>
                </c:pt>
                <c:pt idx="23">
                  <c:v>2.9007911584383105E-2</c:v>
                </c:pt>
                <c:pt idx="24">
                  <c:v>3.1185579772373833E-2</c:v>
                </c:pt>
                <c:pt idx="25">
                  <c:v>2.6179260541667547E-2</c:v>
                </c:pt>
                <c:pt idx="26">
                  <c:v>1.7612793542355218E-2</c:v>
                </c:pt>
                <c:pt idx="27">
                  <c:v>2.2774002515062102E-2</c:v>
                </c:pt>
                <c:pt idx="28">
                  <c:v>2.6612212266819656E-2</c:v>
                </c:pt>
                <c:pt idx="29">
                  <c:v>2.2416298765603443E-2</c:v>
                </c:pt>
                <c:pt idx="30">
                  <c:v>2.0841213118404533E-2</c:v>
                </c:pt>
                <c:pt idx="31">
                  <c:v>2.0889064112656282E-2</c:v>
                </c:pt>
                <c:pt idx="32">
                  <c:v>2.2751147319793212E-2</c:v>
                </c:pt>
                <c:pt idx="33">
                  <c:v>2.6883506792759724E-2</c:v>
                </c:pt>
                <c:pt idx="34">
                  <c:v>3.3456875283232115E-2</c:v>
                </c:pt>
                <c:pt idx="35">
                  <c:v>3.7110619320040297E-2</c:v>
                </c:pt>
                <c:pt idx="36">
                  <c:v>3.7892421248081246E-2</c:v>
                </c:pt>
                <c:pt idx="37">
                  <c:v>3.8813648380185591E-2</c:v>
                </c:pt>
                <c:pt idx="38">
                  <c:v>3.2907111004192101E-2</c:v>
                </c:pt>
                <c:pt idx="39">
                  <c:v>3.0605582245317807E-2</c:v>
                </c:pt>
                <c:pt idx="40">
                  <c:v>2.5288250064695452E-2</c:v>
                </c:pt>
                <c:pt idx="41">
                  <c:v>1.8712117894517467E-2</c:v>
                </c:pt>
                <c:pt idx="42">
                  <c:v>2.2947896027179823E-2</c:v>
                </c:pt>
                <c:pt idx="43">
                  <c:v>3.0878508062985446E-2</c:v>
                </c:pt>
                <c:pt idx="44">
                  <c:v>4.0369563830153908E-2</c:v>
                </c:pt>
                <c:pt idx="45">
                  <c:v>5.3337797341430869E-2</c:v>
                </c:pt>
                <c:pt idx="46">
                  <c:v>5.7767345304660683E-2</c:v>
                </c:pt>
                <c:pt idx="47">
                  <c:v>5.1388978005421256E-2</c:v>
                </c:pt>
                <c:pt idx="48">
                  <c:v>4.0127957940256441E-2</c:v>
                </c:pt>
                <c:pt idx="49">
                  <c:v>3.5761673588268379E-2</c:v>
                </c:pt>
                <c:pt idx="50">
                  <c:v>4.8935575392135409E-2</c:v>
                </c:pt>
                <c:pt idx="51">
                  <c:v>4.5530145622622586E-2</c:v>
                </c:pt>
                <c:pt idx="52">
                  <c:v>5.4663273751422117E-2</c:v>
                </c:pt>
                <c:pt idx="53">
                  <c:v>5.4272084485352791E-2</c:v>
                </c:pt>
                <c:pt idx="54">
                  <c:v>5.3052525484827473E-2</c:v>
                </c:pt>
                <c:pt idx="55">
                  <c:v>4.774546492864376E-2</c:v>
                </c:pt>
                <c:pt idx="56">
                  <c:v>4.5918588546945666E-2</c:v>
                </c:pt>
                <c:pt idx="57">
                  <c:v>4.5882415203463971E-2</c:v>
                </c:pt>
                <c:pt idx="58">
                  <c:v>4.529258093523978E-2</c:v>
                </c:pt>
                <c:pt idx="59">
                  <c:v>4.3374879435636914E-2</c:v>
                </c:pt>
              </c:numCache>
            </c:numRef>
          </c:val>
          <c:smooth val="0"/>
          <c:extLst>
            <c:ext xmlns:c16="http://schemas.microsoft.com/office/drawing/2014/chart" uri="{C3380CC4-5D6E-409C-BE32-E72D297353CC}">
              <c16:uniqueId val="{00000000-3EE5-454B-82DA-A18DF8E2BE6B}"/>
            </c:ext>
          </c:extLst>
        </c:ser>
        <c:ser>
          <c:idx val="1"/>
          <c:order val="1"/>
          <c:tx>
            <c:v>Complex rate of return</c:v>
          </c:tx>
          <c:spPr>
            <a:ln w="22225" cap="rnd">
              <a:solidFill>
                <a:srgbClr val="0070C0"/>
              </a:solidFill>
              <a:round/>
            </a:ln>
            <a:effectLst/>
          </c:spPr>
          <c:marker>
            <c:symbol val="none"/>
          </c:marke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[1]DATA!$C$151:$BJ$151</c:f>
              <c:numCache>
                <c:formatCode>General</c:formatCode>
                <c:ptCount val="60"/>
                <c:pt idx="0">
                  <c:v>4.4677888874825968E-2</c:v>
                </c:pt>
                <c:pt idx="1">
                  <c:v>4.4284494327192871E-2</c:v>
                </c:pt>
                <c:pt idx="2">
                  <c:v>5.0204798127559978E-2</c:v>
                </c:pt>
                <c:pt idx="3">
                  <c:v>5.4628904063584463E-2</c:v>
                </c:pt>
                <c:pt idx="4">
                  <c:v>5.6837425910245563E-2</c:v>
                </c:pt>
                <c:pt idx="5">
                  <c:v>6.1254396248534584E-2</c:v>
                </c:pt>
                <c:pt idx="6">
                  <c:v>6.1829652996845418E-2</c:v>
                </c:pt>
                <c:pt idx="7">
                  <c:v>5.4572889596780944E-2</c:v>
                </c:pt>
                <c:pt idx="8">
                  <c:v>5.3146746195610613E-2</c:v>
                </c:pt>
                <c:pt idx="9">
                  <c:v>4.4967139398132135E-2</c:v>
                </c:pt>
                <c:pt idx="10">
                  <c:v>3.3077905491698596E-2</c:v>
                </c:pt>
                <c:pt idx="11">
                  <c:v>3.7181881858510388E-2</c:v>
                </c:pt>
                <c:pt idx="12">
                  <c:v>4.0603248259860787E-2</c:v>
                </c:pt>
                <c:pt idx="13">
                  <c:v>4.0968858131487887E-2</c:v>
                </c:pt>
                <c:pt idx="14">
                  <c:v>3.0096935584740463E-2</c:v>
                </c:pt>
                <c:pt idx="15">
                  <c:v>3.1736197163706459E-2</c:v>
                </c:pt>
                <c:pt idx="16">
                  <c:v>3.7080782022192518E-2</c:v>
                </c:pt>
                <c:pt idx="17">
                  <c:v>3.924852748234374E-2</c:v>
                </c:pt>
                <c:pt idx="18">
                  <c:v>3.9288779889638255E-2</c:v>
                </c:pt>
                <c:pt idx="19">
                  <c:v>3.4597528142290807E-2</c:v>
                </c:pt>
                <c:pt idx="20">
                  <c:v>2.5811017170099444E-2</c:v>
                </c:pt>
                <c:pt idx="21">
                  <c:v>2.6763547287232278E-2</c:v>
                </c:pt>
                <c:pt idx="22">
                  <c:v>2.227858406525449E-2</c:v>
                </c:pt>
                <c:pt idx="23">
                  <c:v>2.6550779854744615E-2</c:v>
                </c:pt>
                <c:pt idx="24">
                  <c:v>3.2222694316141498E-2</c:v>
                </c:pt>
                <c:pt idx="25">
                  <c:v>3.0574963143388246E-2</c:v>
                </c:pt>
                <c:pt idx="26">
                  <c:v>2.5027603974972397E-2</c:v>
                </c:pt>
                <c:pt idx="27">
                  <c:v>2.7833185366247362E-2</c:v>
                </c:pt>
                <c:pt idx="28">
                  <c:v>2.7660790247825438E-2</c:v>
                </c:pt>
                <c:pt idx="29">
                  <c:v>2.2454146112050592E-2</c:v>
                </c:pt>
                <c:pt idx="30">
                  <c:v>2.1012090483619343E-2</c:v>
                </c:pt>
                <c:pt idx="31">
                  <c:v>2.1165935065062029E-2</c:v>
                </c:pt>
                <c:pt idx="32">
                  <c:v>2.1869660727361483E-2</c:v>
                </c:pt>
                <c:pt idx="33">
                  <c:v>2.5286477515361162E-2</c:v>
                </c:pt>
                <c:pt idx="34">
                  <c:v>3.0113770931833931E-2</c:v>
                </c:pt>
                <c:pt idx="35">
                  <c:v>3.1380770203359137E-2</c:v>
                </c:pt>
                <c:pt idx="36">
                  <c:v>3.3682674958731618E-2</c:v>
                </c:pt>
                <c:pt idx="37">
                  <c:v>3.2759987207475284E-2</c:v>
                </c:pt>
                <c:pt idx="38">
                  <c:v>2.5292757468492539E-2</c:v>
                </c:pt>
                <c:pt idx="39">
                  <c:v>2.4644021511968123E-2</c:v>
                </c:pt>
                <c:pt idx="40">
                  <c:v>1.8506833889881183E-2</c:v>
                </c:pt>
                <c:pt idx="41">
                  <c:v>1.4807635744697267E-2</c:v>
                </c:pt>
                <c:pt idx="42">
                  <c:v>1.7461367610226361E-2</c:v>
                </c:pt>
                <c:pt idx="43">
                  <c:v>2.1609985494793833E-2</c:v>
                </c:pt>
                <c:pt idx="44">
                  <c:v>2.3547137858468129E-2</c:v>
                </c:pt>
                <c:pt idx="45">
                  <c:v>2.9250470953133028E-2</c:v>
                </c:pt>
                <c:pt idx="46">
                  <c:v>2.6742773693928988E-2</c:v>
                </c:pt>
                <c:pt idx="47">
                  <c:v>2.1475970885486126E-2</c:v>
                </c:pt>
                <c:pt idx="48">
                  <c:v>1.9245109071435351E-2</c:v>
                </c:pt>
                <c:pt idx="49">
                  <c:v>2.1876273357005642E-2</c:v>
                </c:pt>
                <c:pt idx="50">
                  <c:v>3.2179408434653271E-2</c:v>
                </c:pt>
                <c:pt idx="51">
                  <c:v>3.1445871598684699E-2</c:v>
                </c:pt>
                <c:pt idx="52">
                  <c:v>3.0623868513659201E-2</c:v>
                </c:pt>
                <c:pt idx="53">
                  <c:v>3.0814016843875025E-2</c:v>
                </c:pt>
                <c:pt idx="54">
                  <c:v>2.8164054590963907E-2</c:v>
                </c:pt>
                <c:pt idx="55">
                  <c:v>2.4987210728685923E-2</c:v>
                </c:pt>
                <c:pt idx="56">
                  <c:v>1.9823937789267398E-2</c:v>
                </c:pt>
                <c:pt idx="57">
                  <c:v>1.9556855468029936E-2</c:v>
                </c:pt>
                <c:pt idx="58">
                  <c:v>1.8030558757180182E-2</c:v>
                </c:pt>
                <c:pt idx="59">
                  <c:v>1.619790835324909E-2</c:v>
                </c:pt>
              </c:numCache>
            </c:numRef>
          </c:val>
          <c:smooth val="0"/>
          <c:extLst>
            <c:ext xmlns:c16="http://schemas.microsoft.com/office/drawing/2014/chart" uri="{C3380CC4-5D6E-409C-BE32-E72D297353CC}">
              <c16:uniqueId val="{00000001-3EE5-454B-82DA-A18DF8E2BE6B}"/>
            </c:ext>
          </c:extLst>
        </c:ser>
        <c:dLbls>
          <c:showLegendKey val="0"/>
          <c:showVal val="0"/>
          <c:showCatName val="0"/>
          <c:showSerName val="0"/>
          <c:showPercent val="0"/>
          <c:showBubbleSize val="0"/>
        </c:dLbls>
        <c:smooth val="0"/>
        <c:axId val="502523032"/>
        <c:axId val="502523360"/>
      </c:lineChart>
      <c:catAx>
        <c:axId val="50252303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2523360"/>
        <c:crosses val="autoZero"/>
        <c:auto val="1"/>
        <c:lblAlgn val="ctr"/>
        <c:lblOffset val="100"/>
        <c:noMultiLvlLbl val="0"/>
      </c:catAx>
      <c:valAx>
        <c:axId val="5025233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2523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TOTAL ASSETS divided by NET PRIMARY INCOME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2225" cap="rnd">
              <a:solidFill>
                <a:schemeClr val="accent1"/>
              </a:solidFill>
              <a:round/>
            </a:ln>
            <a:effectLst/>
          </c:spPr>
          <c:marker>
            <c:symbol val="none"/>
          </c:marker>
          <c:trendline>
            <c:spPr>
              <a:ln w="19050" cap="rnd">
                <a:solidFill>
                  <a:schemeClr val="accent1"/>
                </a:solidFill>
                <a:prstDash val="sysDot"/>
              </a:ln>
              <a:effectLst/>
            </c:spPr>
            <c:trendlineType val="linear"/>
            <c:dispRSqr val="0"/>
            <c:dispEq val="0"/>
          </c:trendline>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[1]DATA!$C$153:$BJ$153</c:f>
              <c:numCache>
                <c:formatCode>General</c:formatCode>
                <c:ptCount val="60"/>
                <c:pt idx="0">
                  <c:v>22.38243626062323</c:v>
                </c:pt>
                <c:pt idx="1">
                  <c:v>22.581267217630856</c:v>
                </c:pt>
                <c:pt idx="2">
                  <c:v>19.918414918414918</c:v>
                </c:pt>
                <c:pt idx="3">
                  <c:v>18.305327868852459</c:v>
                </c:pt>
                <c:pt idx="4">
                  <c:v>17.594040968342643</c:v>
                </c:pt>
                <c:pt idx="5">
                  <c:v>16.32535885167464</c:v>
                </c:pt>
                <c:pt idx="6">
                  <c:v>16.173469387755105</c:v>
                </c:pt>
                <c:pt idx="7">
                  <c:v>18.324116743471585</c:v>
                </c:pt>
                <c:pt idx="8">
                  <c:v>18.815827338129498</c:v>
                </c:pt>
                <c:pt idx="9">
                  <c:v>22.238461538461539</c:v>
                </c:pt>
                <c:pt idx="10">
                  <c:v>30.231660231660232</c:v>
                </c:pt>
                <c:pt idx="11">
                  <c:v>26.894819466248038</c:v>
                </c:pt>
                <c:pt idx="12">
                  <c:v>24.62857142857143</c:v>
                </c:pt>
                <c:pt idx="13">
                  <c:v>24.408783783783786</c:v>
                </c:pt>
                <c:pt idx="14">
                  <c:v>33.225974025974025</c:v>
                </c:pt>
                <c:pt idx="15">
                  <c:v>31.509761388286332</c:v>
                </c:pt>
                <c:pt idx="16">
                  <c:v>26.968147527242248</c:v>
                </c:pt>
                <c:pt idx="17">
                  <c:v>25.47866287339972</c:v>
                </c:pt>
                <c:pt idx="18">
                  <c:v>25.452559300873911</c:v>
                </c:pt>
                <c:pt idx="19">
                  <c:v>28.903799019607849</c:v>
                </c:pt>
                <c:pt idx="20">
                  <c:v>38.743145743145746</c:v>
                </c:pt>
                <c:pt idx="21">
                  <c:v>37.364254792826223</c:v>
                </c:pt>
                <c:pt idx="22">
                  <c:v>44.886156008432884</c:v>
                </c:pt>
                <c:pt idx="23">
                  <c:v>37.663677130044839</c:v>
                </c:pt>
                <c:pt idx="24">
                  <c:v>31.034028073160361</c:v>
                </c:pt>
                <c:pt idx="25">
                  <c:v>32.706498951781967</c:v>
                </c:pt>
                <c:pt idx="26">
                  <c:v>39.955882352941174</c:v>
                </c:pt>
                <c:pt idx="27">
                  <c:v>35.928334714167356</c:v>
                </c:pt>
                <c:pt idx="28">
                  <c:v>36.152257077276211</c:v>
                </c:pt>
                <c:pt idx="29">
                  <c:v>44.53520499108734</c:v>
                </c:pt>
                <c:pt idx="30">
                  <c:v>47.591647331786547</c:v>
                </c:pt>
                <c:pt idx="31">
                  <c:v>47.245727482678987</c:v>
                </c:pt>
                <c:pt idx="32">
                  <c:v>45.725446428571431</c:v>
                </c:pt>
                <c:pt idx="33">
                  <c:v>39.546828908554573</c:v>
                </c:pt>
                <c:pt idx="34">
                  <c:v>33.207398776580249</c:v>
                </c:pt>
                <c:pt idx="35">
                  <c:v>31.866649337145827</c:v>
                </c:pt>
                <c:pt idx="36">
                  <c:v>29.688853430590385</c:v>
                </c:pt>
                <c:pt idx="37">
                  <c:v>30.525042444821732</c:v>
                </c:pt>
                <c:pt idx="38">
                  <c:v>39.53700980392157</c:v>
                </c:pt>
                <c:pt idx="39">
                  <c:v>40.577792853912257</c:v>
                </c:pt>
                <c:pt idx="40">
                  <c:v>54.034093889325995</c:v>
                </c:pt>
                <c:pt idx="41">
                  <c:v>67.532725496580909</c:v>
                </c:pt>
                <c:pt idx="42">
                  <c:v>57.269282814614343</c:v>
                </c:pt>
                <c:pt idx="43">
                  <c:v>46.274903805044893</c:v>
                </c:pt>
                <c:pt idx="44">
                  <c:v>42.468006345848757</c:v>
                </c:pt>
                <c:pt idx="45">
                  <c:v>34.187483736664063</c:v>
                </c:pt>
                <c:pt idx="46">
                  <c:v>37.393279075872933</c:v>
                </c:pt>
                <c:pt idx="47">
                  <c:v>46.563669010923235</c:v>
                </c:pt>
                <c:pt idx="48">
                  <c:v>51.961253962662909</c:v>
                </c:pt>
                <c:pt idx="49">
                  <c:v>45.711624812905384</c:v>
                </c:pt>
                <c:pt idx="50">
                  <c:v>31.07577325514545</c:v>
                </c:pt>
                <c:pt idx="51">
                  <c:v>31.800676818950933</c:v>
                </c:pt>
                <c:pt idx="52">
                  <c:v>32.654267685154437</c:v>
                </c:pt>
                <c:pt idx="53">
                  <c:v>32.452763463675865</c:v>
                </c:pt>
                <c:pt idx="54">
                  <c:v>35.506251302354663</c:v>
                </c:pt>
                <c:pt idx="55">
                  <c:v>40.020473307649972</c:v>
                </c:pt>
                <c:pt idx="56">
                  <c:v>50.444064677270937</c:v>
                </c:pt>
                <c:pt idx="57">
                  <c:v>51.132964685182856</c:v>
                </c:pt>
                <c:pt idx="58">
                  <c:v>55.461398255435491</c:v>
                </c:pt>
                <c:pt idx="59">
                  <c:v>61.736366090712757</c:v>
                </c:pt>
              </c:numCache>
            </c:numRef>
          </c:val>
          <c:smooth val="0"/>
          <c:extLst>
            <c:ext xmlns:c16="http://schemas.microsoft.com/office/drawing/2014/chart" uri="{C3380CC4-5D6E-409C-BE32-E72D297353CC}">
              <c16:uniqueId val="{00000001-C018-4475-AFAD-74F79A702D76}"/>
            </c:ext>
          </c:extLst>
        </c:ser>
        <c:dLbls>
          <c:showLegendKey val="0"/>
          <c:showVal val="0"/>
          <c:showCatName val="0"/>
          <c:showSerName val="0"/>
          <c:showPercent val="0"/>
          <c:showBubbleSize val="0"/>
        </c:dLbls>
        <c:smooth val="0"/>
        <c:axId val="421450776"/>
        <c:axId val="421447496"/>
      </c:lineChart>
      <c:catAx>
        <c:axId val="42145077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1447496"/>
        <c:crosses val="autoZero"/>
        <c:auto val="1"/>
        <c:lblAlgn val="ctr"/>
        <c:lblOffset val="100"/>
        <c:noMultiLvlLbl val="0"/>
      </c:catAx>
      <c:valAx>
        <c:axId val="4214474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145077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PYRAMIDS INVERTED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471554962127358E-2"/>
          <c:y val="0.17171296296296298"/>
          <c:w val="0.9005626198468456"/>
          <c:h val="0.72088764946048411"/>
        </c:manualLayout>
      </c:layout>
      <c:areaChart>
        <c:grouping val="standard"/>
        <c:varyColors val="0"/>
        <c:ser>
          <c:idx val="0"/>
          <c:order val="0"/>
          <c:spPr>
            <a:solidFill>
              <a:schemeClr val="accent1"/>
            </a:solidFill>
            <a:ln>
              <a:noFill/>
            </a:ln>
            <a:effectLst/>
          </c:spPr>
          <c:cat>
            <c:strRef>
              <c:f>[1]DATA!$C$6:$BJ$6</c:f>
              <c:strCache>
                <c:ptCount val="60"/>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strCache>
            </c:strRef>
          </c:cat>
          <c:val>
            <c:numRef>
              <c:f>[1]DATA!$C$154:$BJ$154</c:f>
              <c:numCache>
                <c:formatCode>General</c:formatCode>
                <c:ptCount val="60"/>
                <c:pt idx="0">
                  <c:v>77.617563739376777</c:v>
                </c:pt>
                <c:pt idx="1">
                  <c:v>77.418732782369148</c:v>
                </c:pt>
                <c:pt idx="2">
                  <c:v>80.081585081585075</c:v>
                </c:pt>
                <c:pt idx="3">
                  <c:v>81.694672131147541</c:v>
                </c:pt>
                <c:pt idx="4">
                  <c:v>82.40595903165736</c:v>
                </c:pt>
                <c:pt idx="5">
                  <c:v>83.674641148325364</c:v>
                </c:pt>
                <c:pt idx="6">
                  <c:v>83.826530612244895</c:v>
                </c:pt>
                <c:pt idx="7">
                  <c:v>81.675883256528408</c:v>
                </c:pt>
                <c:pt idx="8">
                  <c:v>81.184172661870505</c:v>
                </c:pt>
                <c:pt idx="9">
                  <c:v>77.761538461538464</c:v>
                </c:pt>
                <c:pt idx="10">
                  <c:v>69.768339768339771</c:v>
                </c:pt>
                <c:pt idx="11">
                  <c:v>73.105180533751962</c:v>
                </c:pt>
                <c:pt idx="12">
                  <c:v>75.371428571428567</c:v>
                </c:pt>
                <c:pt idx="13">
                  <c:v>75.59121621621621</c:v>
                </c:pt>
                <c:pt idx="14">
                  <c:v>66.774025974025975</c:v>
                </c:pt>
                <c:pt idx="15">
                  <c:v>68.490238611713664</c:v>
                </c:pt>
                <c:pt idx="16">
                  <c:v>73.031852472757748</c:v>
                </c:pt>
                <c:pt idx="17">
                  <c:v>74.521337126600287</c:v>
                </c:pt>
                <c:pt idx="18">
                  <c:v>74.547440699126085</c:v>
                </c:pt>
                <c:pt idx="19">
                  <c:v>71.096200980392155</c:v>
                </c:pt>
                <c:pt idx="20">
                  <c:v>61.256854256854254</c:v>
                </c:pt>
                <c:pt idx="21">
                  <c:v>62.635745207173777</c:v>
                </c:pt>
                <c:pt idx="22">
                  <c:v>55.113843991567116</c:v>
                </c:pt>
                <c:pt idx="23">
                  <c:v>62.336322869955161</c:v>
                </c:pt>
                <c:pt idx="24">
                  <c:v>68.965971926839643</c:v>
                </c:pt>
                <c:pt idx="25">
                  <c:v>67.293501048218033</c:v>
                </c:pt>
                <c:pt idx="26">
                  <c:v>60.044117647058826</c:v>
                </c:pt>
                <c:pt idx="27">
                  <c:v>64.071665285832637</c:v>
                </c:pt>
                <c:pt idx="28">
                  <c:v>63.847742922723789</c:v>
                </c:pt>
                <c:pt idx="29">
                  <c:v>55.46479500891266</c:v>
                </c:pt>
                <c:pt idx="30">
                  <c:v>52.408352668213453</c:v>
                </c:pt>
                <c:pt idx="31">
                  <c:v>52.754272517321013</c:v>
                </c:pt>
                <c:pt idx="32">
                  <c:v>54.274553571428569</c:v>
                </c:pt>
                <c:pt idx="33">
                  <c:v>60.453171091445427</c:v>
                </c:pt>
                <c:pt idx="34">
                  <c:v>66.792601223419751</c:v>
                </c:pt>
                <c:pt idx="35">
                  <c:v>68.13335066285417</c:v>
                </c:pt>
                <c:pt idx="36">
                  <c:v>70.311146569409615</c:v>
                </c:pt>
                <c:pt idx="37">
                  <c:v>69.474957555178264</c:v>
                </c:pt>
                <c:pt idx="38">
                  <c:v>60.46299019607843</c:v>
                </c:pt>
                <c:pt idx="39">
                  <c:v>59.422207146087743</c:v>
                </c:pt>
                <c:pt idx="40">
                  <c:v>45.965906110674005</c:v>
                </c:pt>
                <c:pt idx="41">
                  <c:v>32.467274503419091</c:v>
                </c:pt>
                <c:pt idx="42">
                  <c:v>42.730717185385657</c:v>
                </c:pt>
                <c:pt idx="43">
                  <c:v>53.725096194955107</c:v>
                </c:pt>
                <c:pt idx="44">
                  <c:v>57.531993654151243</c:v>
                </c:pt>
                <c:pt idx="45">
                  <c:v>65.812516263335937</c:v>
                </c:pt>
                <c:pt idx="46">
                  <c:v>62.606720924127067</c:v>
                </c:pt>
                <c:pt idx="47">
                  <c:v>53.436330989076765</c:v>
                </c:pt>
                <c:pt idx="48">
                  <c:v>48.038746037337091</c:v>
                </c:pt>
                <c:pt idx="49">
                  <c:v>54.288375187094616</c:v>
                </c:pt>
                <c:pt idx="50">
                  <c:v>68.92422674485455</c:v>
                </c:pt>
                <c:pt idx="51">
                  <c:v>68.199323181049067</c:v>
                </c:pt>
                <c:pt idx="52">
                  <c:v>67.345732314845563</c:v>
                </c:pt>
                <c:pt idx="53">
                  <c:v>67.547236536324135</c:v>
                </c:pt>
                <c:pt idx="54">
                  <c:v>64.493748697645344</c:v>
                </c:pt>
                <c:pt idx="55">
                  <c:v>59.979526692350028</c:v>
                </c:pt>
                <c:pt idx="56">
                  <c:v>49.555935322729063</c:v>
                </c:pt>
                <c:pt idx="57">
                  <c:v>48.867035314817144</c:v>
                </c:pt>
                <c:pt idx="58">
                  <c:v>44.538601744564509</c:v>
                </c:pt>
                <c:pt idx="59">
                  <c:v>38.263633909287243</c:v>
                </c:pt>
              </c:numCache>
            </c:numRef>
          </c:val>
          <c:extLst>
            <c:ext xmlns:c16="http://schemas.microsoft.com/office/drawing/2014/chart" uri="{C3380CC4-5D6E-409C-BE32-E72D297353CC}">
              <c16:uniqueId val="{00000000-EAA6-4E02-BF90-0B4B58A8C099}"/>
            </c:ext>
          </c:extLst>
        </c:ser>
        <c:dLbls>
          <c:showLegendKey val="0"/>
          <c:showVal val="0"/>
          <c:showCatName val="0"/>
          <c:showSerName val="0"/>
          <c:showPercent val="0"/>
          <c:showBubbleSize val="0"/>
        </c:dLbls>
        <c:axId val="503208664"/>
        <c:axId val="503212272"/>
      </c:areaChart>
      <c:catAx>
        <c:axId val="50320866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503212272"/>
        <c:crosses val="autoZero"/>
        <c:auto val="1"/>
        <c:lblAlgn val="ctr"/>
        <c:lblOffset val="100"/>
        <c:noMultiLvlLbl val="0"/>
      </c:catAx>
      <c:valAx>
        <c:axId val="503212272"/>
        <c:scaling>
          <c:orientation val="minMax"/>
          <c:min val="2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3208664"/>
        <c:crosses val="autoZero"/>
        <c:crossBetween val="midCa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FED RATE OF PROFIT 1960- 2024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disposable income</c:v>
          </c:tx>
          <c:spPr>
            <a:ln w="28575" cap="rnd">
              <a:solidFill>
                <a:schemeClr val="accent1"/>
              </a:solidFill>
              <a:round/>
            </a:ln>
            <a:effectLst/>
          </c:spPr>
          <c:marker>
            <c:symbol val="none"/>
          </c:marker>
          <c:trendline>
            <c:spPr>
              <a:ln w="28575" cap="rnd">
                <a:solidFill>
                  <a:schemeClr val="accent1"/>
                </a:solidFill>
                <a:prstDash val="sysDot"/>
              </a:ln>
              <a:effectLst/>
            </c:spPr>
            <c:trendlineType val="linear"/>
            <c:dispRSqr val="0"/>
            <c:dispEq val="0"/>
          </c:trendline>
          <c:cat>
            <c:strRef>
              <c:f>Sheet1!$C$6:$BO$6</c:f>
              <c:strCache>
                <c:ptCount val="65"/>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pt idx="64">
                  <c:v>2024</c:v>
                </c:pt>
              </c:strCache>
            </c:strRef>
          </c:cat>
          <c:val>
            <c:numRef>
              <c:f>Sheet1!$C$152:$BO$152</c:f>
              <c:numCache>
                <c:formatCode>0.00%</c:formatCode>
                <c:ptCount val="65"/>
                <c:pt idx="0">
                  <c:v>1.8858372357929375E-2</c:v>
                </c:pt>
                <c:pt idx="1">
                  <c:v>1.8787361229718188E-2</c:v>
                </c:pt>
                <c:pt idx="2">
                  <c:v>2.4224692802808659E-2</c:v>
                </c:pt>
                <c:pt idx="3">
                  <c:v>2.7426396507332366E-2</c:v>
                </c:pt>
                <c:pt idx="4">
                  <c:v>2.963590177815411E-2</c:v>
                </c:pt>
                <c:pt idx="5">
                  <c:v>3.2727627979679562E-2</c:v>
                </c:pt>
                <c:pt idx="6">
                  <c:v>3.2897701667417754E-2</c:v>
                </c:pt>
                <c:pt idx="7">
                  <c:v>2.9004945930086342E-2</c:v>
                </c:pt>
                <c:pt idx="8">
                  <c:v>2.5311615814024625E-2</c:v>
                </c:pt>
                <c:pt idx="9">
                  <c:v>1.9854721549636804E-2</c:v>
                </c:pt>
                <c:pt idx="10">
                  <c:v>1.3665389527458492E-2</c:v>
                </c:pt>
                <c:pt idx="11">
                  <c:v>1.7569460658416997E-2</c:v>
                </c:pt>
                <c:pt idx="12">
                  <c:v>2.0776207551149544E-2</c:v>
                </c:pt>
                <c:pt idx="13">
                  <c:v>2.0253748558246829E-2</c:v>
                </c:pt>
                <c:pt idx="14">
                  <c:v>1.1921513445903689E-2</c:v>
                </c:pt>
                <c:pt idx="15">
                  <c:v>1.5661572353022169E-2</c:v>
                </c:pt>
                <c:pt idx="16">
                  <c:v>1.8369440213843905E-2</c:v>
                </c:pt>
                <c:pt idx="17">
                  <c:v>1.9931329034419229E-2</c:v>
                </c:pt>
                <c:pt idx="18">
                  <c:v>2.045370938074801E-2</c:v>
                </c:pt>
                <c:pt idx="19">
                  <c:v>1.7722753386614654E-2</c:v>
                </c:pt>
                <c:pt idx="20">
                  <c:v>1.1322581846623709E-2</c:v>
                </c:pt>
                <c:pt idx="21">
                  <c:v>1.4085206395445065E-2</c:v>
                </c:pt>
                <c:pt idx="22">
                  <c:v>1.3370281652654487E-2</c:v>
                </c:pt>
                <c:pt idx="23">
                  <c:v>1.587986665079176E-2</c:v>
                </c:pt>
                <c:pt idx="24">
                  <c:v>2.0312221597839939E-2</c:v>
                </c:pt>
                <c:pt idx="25">
                  <c:v>1.9485930389077623E-2</c:v>
                </c:pt>
                <c:pt idx="26">
                  <c:v>1.2366580787633419E-2</c:v>
                </c:pt>
                <c:pt idx="27">
                  <c:v>1.3547635793430261E-2</c:v>
                </c:pt>
                <c:pt idx="28">
                  <c:v>1.3798649764026158E-2</c:v>
                </c:pt>
                <c:pt idx="29">
                  <c:v>9.9762850595875394E-3</c:v>
                </c:pt>
                <c:pt idx="30">
                  <c:v>8.9898595943837759E-3</c:v>
                </c:pt>
                <c:pt idx="31">
                  <c:v>9.9523888666203913E-3</c:v>
                </c:pt>
                <c:pt idx="32">
                  <c:v>9.655845740785941E-3</c:v>
                </c:pt>
                <c:pt idx="33">
                  <c:v>1.2466084232314848E-2</c:v>
                </c:pt>
                <c:pt idx="34">
                  <c:v>1.546477662476645E-2</c:v>
                </c:pt>
                <c:pt idx="35">
                  <c:v>1.7472734540055958E-2</c:v>
                </c:pt>
                <c:pt idx="36">
                  <c:v>1.9079427233291105E-2</c:v>
                </c:pt>
                <c:pt idx="37">
                  <c:v>1.886202149700349E-2</c:v>
                </c:pt>
                <c:pt idx="38">
                  <c:v>1.3340689723577437E-2</c:v>
                </c:pt>
                <c:pt idx="39">
                  <c:v>1.2823585142252068E-2</c:v>
                </c:pt>
                <c:pt idx="40">
                  <c:v>8.2851207579405124E-3</c:v>
                </c:pt>
                <c:pt idx="41">
                  <c:v>7.0301312001851569E-3</c:v>
                </c:pt>
                <c:pt idx="42">
                  <c:v>1.0713104295638202E-2</c:v>
                </c:pt>
                <c:pt idx="43">
                  <c:v>1.292995925607694E-2</c:v>
                </c:pt>
                <c:pt idx="44">
                  <c:v>1.3527255822448023E-2</c:v>
                </c:pt>
                <c:pt idx="45">
                  <c:v>1.6257873004395563E-2</c:v>
                </c:pt>
                <c:pt idx="46">
                  <c:v>1.3950614683601181E-2</c:v>
                </c:pt>
                <c:pt idx="47">
                  <c:v>1.0668894708935199E-2</c:v>
                </c:pt>
                <c:pt idx="48">
                  <c:v>1.063937960113342E-2</c:v>
                </c:pt>
                <c:pt idx="49">
                  <c:v>1.3784999126840908E-2</c:v>
                </c:pt>
                <c:pt idx="50">
                  <c:v>2.1996847550191295E-2</c:v>
                </c:pt>
                <c:pt idx="51">
                  <c:v>2.1205123566490371E-2</c:v>
                </c:pt>
                <c:pt idx="52">
                  <c:v>1.9524284154783942E-2</c:v>
                </c:pt>
                <c:pt idx="53">
                  <c:v>1.9994707100269318E-2</c:v>
                </c:pt>
                <c:pt idx="54">
                  <c:v>1.7280487339673523E-2</c:v>
                </c:pt>
                <c:pt idx="55">
                  <c:v>1.4513760155781577E-2</c:v>
                </c:pt>
                <c:pt idx="56">
                  <c:v>1.1169369970395696E-2</c:v>
                </c:pt>
                <c:pt idx="57">
                  <c:v>1.149521340002212E-2</c:v>
                </c:pt>
                <c:pt idx="58">
                  <c:v>1.2420216948866077E-2</c:v>
                </c:pt>
                <c:pt idx="59">
                  <c:v>1.0735924677976922E-2</c:v>
                </c:pt>
                <c:pt idx="60">
                  <c:v>1.0959374697684337E-2</c:v>
                </c:pt>
                <c:pt idx="61">
                  <c:v>1.1345068362881065E-2</c:v>
                </c:pt>
                <c:pt idx="62">
                  <c:v>1.058357587717648E-2</c:v>
                </c:pt>
                <c:pt idx="63">
                  <c:v>1.1962582610457781E-2</c:v>
                </c:pt>
                <c:pt idx="64">
                  <c:v>1.0332453390529614E-2</c:v>
                </c:pt>
              </c:numCache>
            </c:numRef>
          </c:val>
          <c:smooth val="0"/>
          <c:extLst>
            <c:ext xmlns:c16="http://schemas.microsoft.com/office/drawing/2014/chart" uri="{C3380CC4-5D6E-409C-BE32-E72D297353CC}">
              <c16:uniqueId val="{00000000-E409-4663-BB94-DEAB771DEB54}"/>
            </c:ext>
          </c:extLst>
        </c:ser>
        <c:ser>
          <c:idx val="1"/>
          <c:order val="1"/>
          <c:tx>
            <c:v>Net operating surplus</c:v>
          </c:tx>
          <c:spPr>
            <a:ln w="28575" cap="rnd">
              <a:solidFill>
                <a:schemeClr val="accent2"/>
              </a:solidFill>
              <a:round/>
            </a:ln>
            <a:effectLst/>
          </c:spPr>
          <c:marker>
            <c:symbol val="none"/>
          </c:marker>
          <c:trendline>
            <c:spPr>
              <a:ln w="19050" cap="rnd">
                <a:solidFill>
                  <a:schemeClr val="accent2"/>
                </a:solidFill>
                <a:prstDash val="sysDot"/>
              </a:ln>
              <a:effectLst/>
            </c:spPr>
            <c:trendlineType val="linear"/>
            <c:dispRSqr val="0"/>
            <c:dispEq val="0"/>
          </c:trendline>
          <c:cat>
            <c:strRef>
              <c:f>Sheet1!$C$6:$BO$6</c:f>
              <c:strCache>
                <c:ptCount val="65"/>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pt idx="64">
                  <c:v>2024</c:v>
                </c:pt>
              </c:strCache>
            </c:strRef>
          </c:cat>
          <c:val>
            <c:numRef>
              <c:f>Sheet1!$C$153:$BO$153</c:f>
              <c:numCache>
                <c:formatCode>0.00%</c:formatCode>
                <c:ptCount val="65"/>
                <c:pt idx="0">
                  <c:v>6.0625237311732687E-2</c:v>
                </c:pt>
                <c:pt idx="1">
                  <c:v>6.0631938514090523E-2</c:v>
                </c:pt>
                <c:pt idx="2">
                  <c:v>6.7758923346986535E-2</c:v>
                </c:pt>
                <c:pt idx="3">
                  <c:v>7.2428075674465478E-2</c:v>
                </c:pt>
                <c:pt idx="4">
                  <c:v>7.5889077053344633E-2</c:v>
                </c:pt>
                <c:pt idx="5">
                  <c:v>8.1574833919499809E-2</c:v>
                </c:pt>
                <c:pt idx="6">
                  <c:v>8.1928796755295186E-2</c:v>
                </c:pt>
                <c:pt idx="7">
                  <c:v>7.4943415206639288E-2</c:v>
                </c:pt>
                <c:pt idx="8">
                  <c:v>7.3717213428156306E-2</c:v>
                </c:pt>
                <c:pt idx="9">
                  <c:v>6.5652023521272918E-2</c:v>
                </c:pt>
                <c:pt idx="10">
                  <c:v>5.4214559386973185E-2</c:v>
                </c:pt>
                <c:pt idx="11">
                  <c:v>5.7027784263366799E-2</c:v>
                </c:pt>
                <c:pt idx="12">
                  <c:v>5.916473317865429E-2</c:v>
                </c:pt>
                <c:pt idx="13">
                  <c:v>5.7900807381776241E-2</c:v>
                </c:pt>
                <c:pt idx="14">
                  <c:v>4.7412445278298937E-2</c:v>
                </c:pt>
                <c:pt idx="15">
                  <c:v>4.8636926889715E-2</c:v>
                </c:pt>
                <c:pt idx="16">
                  <c:v>5.2746091443135544E-2</c:v>
                </c:pt>
                <c:pt idx="17">
                  <c:v>5.4964687491276552E-2</c:v>
                </c:pt>
                <c:pt idx="18">
                  <c:v>5.4347026364193744E-2</c:v>
                </c:pt>
                <c:pt idx="19">
                  <c:v>4.80591889084395E-2</c:v>
                </c:pt>
                <c:pt idx="20">
                  <c:v>4.1584416551826882E-2</c:v>
                </c:pt>
                <c:pt idx="21">
                  <c:v>4.5201761064583408E-2</c:v>
                </c:pt>
                <c:pt idx="22">
                  <c:v>4.1425954628716365E-2</c:v>
                </c:pt>
                <c:pt idx="23">
                  <c:v>4.5109536849624959E-2</c:v>
                </c:pt>
                <c:pt idx="24">
                  <c:v>5.1219144474445248E-2</c:v>
                </c:pt>
                <c:pt idx="25">
                  <c:v>4.9137875777193772E-2</c:v>
                </c:pt>
                <c:pt idx="26">
                  <c:v>4.4669365721997305E-2</c:v>
                </c:pt>
                <c:pt idx="27">
                  <c:v>4.666151664341469E-2</c:v>
                </c:pt>
                <c:pt idx="28">
                  <c:v>4.8295274174091546E-2</c:v>
                </c:pt>
                <c:pt idx="29">
                  <c:v>4.5718802845792841E-2</c:v>
                </c:pt>
                <c:pt idx="30">
                  <c:v>4.453978159126365E-2</c:v>
                </c:pt>
                <c:pt idx="31">
                  <c:v>4.4052518892918946E-2</c:v>
                </c:pt>
                <c:pt idx="32">
                  <c:v>4.3797900903099832E-2</c:v>
                </c:pt>
                <c:pt idx="33">
                  <c:v>4.5519389096605155E-2</c:v>
                </c:pt>
                <c:pt idx="34">
                  <c:v>5.1236392663222254E-2</c:v>
                </c:pt>
                <c:pt idx="35">
                  <c:v>5.1928771280110288E-2</c:v>
                </c:pt>
                <c:pt idx="36">
                  <c:v>5.3875388690544743E-2</c:v>
                </c:pt>
                <c:pt idx="37">
                  <c:v>5.297773822601054E-2</c:v>
                </c:pt>
                <c:pt idx="38">
                  <c:v>4.6029099069499292E-2</c:v>
                </c:pt>
                <c:pt idx="39">
                  <c:v>4.213782149524898E-2</c:v>
                </c:pt>
                <c:pt idx="40">
                  <c:v>3.5334316999301077E-2</c:v>
                </c:pt>
                <c:pt idx="41">
                  <c:v>3.1857391522375399E-2</c:v>
                </c:pt>
                <c:pt idx="42">
                  <c:v>3.4440716412267848E-2</c:v>
                </c:pt>
                <c:pt idx="43">
                  <c:v>3.7986086088860553E-2</c:v>
                </c:pt>
                <c:pt idx="44">
                  <c:v>4.0677234446146252E-2</c:v>
                </c:pt>
                <c:pt idx="45">
                  <c:v>4.3552223469640175E-2</c:v>
                </c:pt>
                <c:pt idx="46">
                  <c:v>4.4983184840378852E-2</c:v>
                </c:pt>
                <c:pt idx="47">
                  <c:v>3.9764127448302461E-2</c:v>
                </c:pt>
                <c:pt idx="48">
                  <c:v>3.999511923968601E-2</c:v>
                </c:pt>
                <c:pt idx="49">
                  <c:v>3.821526282088597E-2</c:v>
                </c:pt>
                <c:pt idx="50">
                  <c:v>4.8788970865739675E-2</c:v>
                </c:pt>
                <c:pt idx="51">
                  <c:v>4.9745843575854966E-2</c:v>
                </c:pt>
                <c:pt idx="52">
                  <c:v>5.1704264220283014E-2</c:v>
                </c:pt>
                <c:pt idx="53">
                  <c:v>4.932671201955259E-2</c:v>
                </c:pt>
                <c:pt idx="54">
                  <c:v>4.8235124960019249E-2</c:v>
                </c:pt>
                <c:pt idx="55">
                  <c:v>4.5626069210585672E-2</c:v>
                </c:pt>
                <c:pt idx="56">
                  <c:v>4.1128090730934409E-2</c:v>
                </c:pt>
                <c:pt idx="57">
                  <c:v>3.8789278999176634E-2</c:v>
                </c:pt>
                <c:pt idx="58">
                  <c:v>3.7650323122824229E-2</c:v>
                </c:pt>
                <c:pt idx="59">
                  <c:v>3.440087636631587E-2</c:v>
                </c:pt>
                <c:pt idx="60">
                  <c:v>3.7760583762909493E-2</c:v>
                </c:pt>
                <c:pt idx="61">
                  <c:v>4.4762056543204261E-2</c:v>
                </c:pt>
                <c:pt idx="62">
                  <c:v>4.679927630161395E-2</c:v>
                </c:pt>
                <c:pt idx="63">
                  <c:v>4.7028311445511409E-2</c:v>
                </c:pt>
                <c:pt idx="64">
                  <c:v>4.6923584582386761E-2</c:v>
                </c:pt>
              </c:numCache>
            </c:numRef>
          </c:val>
          <c:smooth val="0"/>
          <c:extLst>
            <c:ext xmlns:c16="http://schemas.microsoft.com/office/drawing/2014/chart" uri="{C3380CC4-5D6E-409C-BE32-E72D297353CC}">
              <c16:uniqueId val="{00000002-E409-4663-BB94-DEAB771DEB54}"/>
            </c:ext>
          </c:extLst>
        </c:ser>
        <c:dLbls>
          <c:showLegendKey val="0"/>
          <c:showVal val="0"/>
          <c:showCatName val="0"/>
          <c:showSerName val="0"/>
          <c:showPercent val="0"/>
          <c:showBubbleSize val="0"/>
        </c:dLbls>
        <c:smooth val="0"/>
        <c:axId val="1248870303"/>
        <c:axId val="2087921327"/>
      </c:lineChart>
      <c:catAx>
        <c:axId val="124887030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7921327"/>
        <c:crosses val="autoZero"/>
        <c:auto val="1"/>
        <c:lblAlgn val="ctr"/>
        <c:lblOffset val="100"/>
        <c:noMultiLvlLbl val="0"/>
      </c:catAx>
      <c:valAx>
        <c:axId val="2087921327"/>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48870303"/>
        <c:crosses val="autoZero"/>
        <c:crossBetween val="between"/>
      </c:valAx>
      <c:spPr>
        <a:noFill/>
        <a:ln>
          <a:noFill/>
        </a:ln>
        <a:effectLst/>
      </c:spPr>
    </c:plotArea>
    <c:legend>
      <c:legendPos val="b"/>
      <c:layout>
        <c:manualLayout>
          <c:xMode val="edge"/>
          <c:yMode val="edge"/>
          <c:x val="8.1112954086866498E-3"/>
          <c:y val="0.84281494155512104"/>
          <c:w val="0.97086980324878702"/>
          <c:h val="0.134182632020947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MARXIAN vs FED RATE OF PROFIT</a:t>
            </a:r>
          </a:p>
        </c:rich>
      </c:tx>
      <c:layout>
        <c:manualLayout>
          <c:xMode val="edge"/>
          <c:yMode val="edge"/>
          <c:x val="0.30681050300646462"/>
          <c:y val="2.300241948021173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net surplus/fixed &amp; circulating capital</c:v>
          </c:tx>
          <c:spPr>
            <a:ln w="28575" cap="rnd">
              <a:solidFill>
                <a:schemeClr val="accent2"/>
              </a:solidFill>
              <a:round/>
            </a:ln>
            <a:effectLst/>
          </c:spPr>
          <c:marker>
            <c:symbol val="none"/>
          </c:marker>
          <c:trendline>
            <c:spPr>
              <a:ln w="25400" cap="rnd">
                <a:solidFill>
                  <a:schemeClr val="accent2"/>
                </a:solidFill>
                <a:prstDash val="sysDot"/>
              </a:ln>
              <a:effectLst/>
            </c:spPr>
            <c:trendlineType val="linear"/>
            <c:dispRSqr val="0"/>
            <c:dispEq val="0"/>
          </c:trendline>
          <c:cat>
            <c:strRef>
              <c:f>Sheet1!$C$6:$BO$6</c:f>
              <c:strCache>
                <c:ptCount val="65"/>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pt idx="64">
                  <c:v>2024</c:v>
                </c:pt>
              </c:strCache>
            </c:strRef>
          </c:cat>
          <c:val>
            <c:numRef>
              <c:f>Sheet1!$C$197:$BO$197</c:f>
              <c:numCache>
                <c:formatCode>0.0%</c:formatCode>
                <c:ptCount val="65"/>
                <c:pt idx="0">
                  <c:v>8.1162895871952509E-2</c:v>
                </c:pt>
                <c:pt idx="1">
                  <c:v>8.2030805535103751E-2</c:v>
                </c:pt>
                <c:pt idx="2">
                  <c:v>9.1236994093346721E-2</c:v>
                </c:pt>
                <c:pt idx="3">
                  <c:v>9.7848337659224155E-2</c:v>
                </c:pt>
                <c:pt idx="4">
                  <c:v>0.10221171391390399</c:v>
                </c:pt>
                <c:pt idx="5">
                  <c:v>0.11048062116874162</c:v>
                </c:pt>
                <c:pt idx="6">
                  <c:v>0.11008343028746888</c:v>
                </c:pt>
                <c:pt idx="7">
                  <c:v>0.10047945750025777</c:v>
                </c:pt>
                <c:pt idx="8">
                  <c:v>9.8329683681145322E-2</c:v>
                </c:pt>
                <c:pt idx="9">
                  <c:v>8.8032818354691497E-2</c:v>
                </c:pt>
                <c:pt idx="10">
                  <c:v>7.2685088140956422E-2</c:v>
                </c:pt>
                <c:pt idx="11">
                  <c:v>7.6991127031003914E-2</c:v>
                </c:pt>
                <c:pt idx="12">
                  <c:v>8.1223320389500447E-2</c:v>
                </c:pt>
                <c:pt idx="13">
                  <c:v>8.0830181057572309E-2</c:v>
                </c:pt>
                <c:pt idx="14">
                  <c:v>6.6257807017769163E-2</c:v>
                </c:pt>
                <c:pt idx="15">
                  <c:v>7.0097077497112179E-2</c:v>
                </c:pt>
                <c:pt idx="16">
                  <c:v>7.6213826281269173E-2</c:v>
                </c:pt>
                <c:pt idx="17">
                  <c:v>7.9342804519007493E-2</c:v>
                </c:pt>
                <c:pt idx="18">
                  <c:v>7.8704695956219026E-2</c:v>
                </c:pt>
                <c:pt idx="19">
                  <c:v>7.0541178399075546E-2</c:v>
                </c:pt>
                <c:pt idx="20">
                  <c:v>6.1441726551187376E-2</c:v>
                </c:pt>
                <c:pt idx="21">
                  <c:v>6.64506847703977E-2</c:v>
                </c:pt>
                <c:pt idx="22">
                  <c:v>6.0828468702318533E-2</c:v>
                </c:pt>
                <c:pt idx="23">
                  <c:v>6.7103390584077202E-2</c:v>
                </c:pt>
                <c:pt idx="24">
                  <c:v>7.7102053820278446E-2</c:v>
                </c:pt>
                <c:pt idx="25">
                  <c:v>7.4827345535458126E-2</c:v>
                </c:pt>
                <c:pt idx="26">
                  <c:v>6.8094952377385443E-2</c:v>
                </c:pt>
                <c:pt idx="27">
                  <c:v>7.1827691308983921E-2</c:v>
                </c:pt>
                <c:pt idx="28">
                  <c:v>7.5878163310625454E-2</c:v>
                </c:pt>
                <c:pt idx="29">
                  <c:v>7.191471164471637E-2</c:v>
                </c:pt>
                <c:pt idx="30">
                  <c:v>6.8226911937381077E-2</c:v>
                </c:pt>
                <c:pt idx="31">
                  <c:v>6.5636210086871385E-2</c:v>
                </c:pt>
                <c:pt idx="32">
                  <c:v>6.2977495208246762E-2</c:v>
                </c:pt>
                <c:pt idx="33">
                  <c:v>6.547988504535554E-2</c:v>
                </c:pt>
                <c:pt idx="34">
                  <c:v>7.3844412747888014E-2</c:v>
                </c:pt>
                <c:pt idx="35">
                  <c:v>7.6035921235229231E-2</c:v>
                </c:pt>
                <c:pt idx="36">
                  <c:v>7.9410400133623785E-2</c:v>
                </c:pt>
                <c:pt idx="37">
                  <c:v>8.1158103085107319E-2</c:v>
                </c:pt>
                <c:pt idx="38">
                  <c:v>7.4856861355307586E-2</c:v>
                </c:pt>
                <c:pt idx="39">
                  <c:v>7.1591669381647155E-2</c:v>
                </c:pt>
                <c:pt idx="40">
                  <c:v>6.427709776911518E-2</c:v>
                </c:pt>
                <c:pt idx="41">
                  <c:v>5.6868052226102909E-2</c:v>
                </c:pt>
                <c:pt idx="42">
                  <c:v>6.0964610211483118E-2</c:v>
                </c:pt>
                <c:pt idx="43">
                  <c:v>6.716403675510034E-2</c:v>
                </c:pt>
                <c:pt idx="44">
                  <c:v>7.4265355874013311E-2</c:v>
                </c:pt>
                <c:pt idx="45">
                  <c:v>8.0394794310754761E-2</c:v>
                </c:pt>
                <c:pt idx="46">
                  <c:v>8.3650489858774629E-2</c:v>
                </c:pt>
                <c:pt idx="47">
                  <c:v>7.8003287626362355E-2</c:v>
                </c:pt>
                <c:pt idx="48">
                  <c:v>7.0964812002752439E-2</c:v>
                </c:pt>
                <c:pt idx="49">
                  <c:v>6.5293702545968446E-2</c:v>
                </c:pt>
                <c:pt idx="50">
                  <c:v>7.9196632069534159E-2</c:v>
                </c:pt>
                <c:pt idx="51">
                  <c:v>8.021932681017846E-2</c:v>
                </c:pt>
                <c:pt idx="52">
                  <c:v>8.3971435978115655E-2</c:v>
                </c:pt>
                <c:pt idx="53">
                  <c:v>8.3965566175457307E-2</c:v>
                </c:pt>
                <c:pt idx="54">
                  <c:v>8.3717517411012313E-2</c:v>
                </c:pt>
                <c:pt idx="55">
                  <c:v>8.29015584593846E-2</c:v>
                </c:pt>
                <c:pt idx="56">
                  <c:v>7.7660273307410599E-2</c:v>
                </c:pt>
                <c:pt idx="57">
                  <c:v>7.6277292137363908E-2</c:v>
                </c:pt>
                <c:pt idx="58">
                  <c:v>7.8228585003896567E-2</c:v>
                </c:pt>
                <c:pt idx="59">
                  <c:v>7.5853645932837901E-2</c:v>
                </c:pt>
                <c:pt idx="60">
                  <c:v>7.7321979690296833E-2</c:v>
                </c:pt>
                <c:pt idx="61">
                  <c:v>9.2761777561984879E-2</c:v>
                </c:pt>
                <c:pt idx="62">
                  <c:v>8.9055066075850953E-2</c:v>
                </c:pt>
                <c:pt idx="63">
                  <c:v>8.9830447321444462E-2</c:v>
                </c:pt>
                <c:pt idx="64">
                  <c:v>8.8924018671730914E-2</c:v>
                </c:pt>
              </c:numCache>
            </c:numRef>
          </c:val>
          <c:smooth val="0"/>
          <c:extLst>
            <c:ext xmlns:c16="http://schemas.microsoft.com/office/drawing/2014/chart" uri="{C3380CC4-5D6E-409C-BE32-E72D297353CC}">
              <c16:uniqueId val="{00000000-CC12-45B3-A254-F80384F068F5}"/>
            </c:ext>
          </c:extLst>
        </c:ser>
        <c:ser>
          <c:idx val="1"/>
          <c:order val="1"/>
          <c:tx>
            <c:v>disposable income</c:v>
          </c:tx>
          <c:spPr>
            <a:ln w="28575" cap="rnd">
              <a:solidFill>
                <a:srgbClr val="0070C0"/>
              </a:solidFill>
              <a:round/>
            </a:ln>
            <a:effectLst/>
          </c:spPr>
          <c:marker>
            <c:symbol val="none"/>
          </c:marker>
          <c:trendline>
            <c:spPr>
              <a:ln w="28575" cap="rnd">
                <a:solidFill>
                  <a:srgbClr val="0070C0"/>
                </a:solidFill>
                <a:prstDash val="sysDot"/>
              </a:ln>
              <a:effectLst/>
            </c:spPr>
            <c:trendlineType val="linear"/>
            <c:dispRSqr val="0"/>
            <c:dispEq val="0"/>
          </c:trendline>
          <c:cat>
            <c:strRef>
              <c:f>Sheet1!$C$6:$BO$6</c:f>
              <c:strCache>
                <c:ptCount val="65"/>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pt idx="62">
                  <c:v>2022</c:v>
                </c:pt>
                <c:pt idx="63">
                  <c:v>2023</c:v>
                </c:pt>
                <c:pt idx="64">
                  <c:v>2024</c:v>
                </c:pt>
              </c:strCache>
            </c:strRef>
          </c:cat>
          <c:val>
            <c:numRef>
              <c:f>Sheet1!$C$153:$BO$153</c:f>
              <c:numCache>
                <c:formatCode>0.00%</c:formatCode>
                <c:ptCount val="65"/>
                <c:pt idx="0">
                  <c:v>6.0625237311732687E-2</c:v>
                </c:pt>
                <c:pt idx="1">
                  <c:v>6.0631938514090523E-2</c:v>
                </c:pt>
                <c:pt idx="2">
                  <c:v>6.7758923346986535E-2</c:v>
                </c:pt>
                <c:pt idx="3">
                  <c:v>7.2428075674465478E-2</c:v>
                </c:pt>
                <c:pt idx="4">
                  <c:v>7.5889077053344633E-2</c:v>
                </c:pt>
                <c:pt idx="5">
                  <c:v>8.1574833919499809E-2</c:v>
                </c:pt>
                <c:pt idx="6">
                  <c:v>8.1928796755295186E-2</c:v>
                </c:pt>
                <c:pt idx="7">
                  <c:v>7.4943415206639288E-2</c:v>
                </c:pt>
                <c:pt idx="8">
                  <c:v>7.3717213428156306E-2</c:v>
                </c:pt>
                <c:pt idx="9">
                  <c:v>6.5652023521272918E-2</c:v>
                </c:pt>
                <c:pt idx="10">
                  <c:v>5.4214559386973185E-2</c:v>
                </c:pt>
                <c:pt idx="11">
                  <c:v>5.7027784263366799E-2</c:v>
                </c:pt>
                <c:pt idx="12">
                  <c:v>5.916473317865429E-2</c:v>
                </c:pt>
                <c:pt idx="13">
                  <c:v>5.7900807381776241E-2</c:v>
                </c:pt>
                <c:pt idx="14">
                  <c:v>4.7412445278298937E-2</c:v>
                </c:pt>
                <c:pt idx="15">
                  <c:v>4.8636926889715E-2</c:v>
                </c:pt>
                <c:pt idx="16">
                  <c:v>5.2746091443135544E-2</c:v>
                </c:pt>
                <c:pt idx="17">
                  <c:v>5.4964687491276552E-2</c:v>
                </c:pt>
                <c:pt idx="18">
                  <c:v>5.4347026364193744E-2</c:v>
                </c:pt>
                <c:pt idx="19">
                  <c:v>4.80591889084395E-2</c:v>
                </c:pt>
                <c:pt idx="20">
                  <c:v>4.1584416551826882E-2</c:v>
                </c:pt>
                <c:pt idx="21">
                  <c:v>4.5201761064583408E-2</c:v>
                </c:pt>
                <c:pt idx="22">
                  <c:v>4.1425954628716365E-2</c:v>
                </c:pt>
                <c:pt idx="23">
                  <c:v>4.5109536849624959E-2</c:v>
                </c:pt>
                <c:pt idx="24">
                  <c:v>5.1219144474445248E-2</c:v>
                </c:pt>
                <c:pt idx="25">
                  <c:v>4.9137875777193772E-2</c:v>
                </c:pt>
                <c:pt idx="26">
                  <c:v>4.4669365721997305E-2</c:v>
                </c:pt>
                <c:pt idx="27">
                  <c:v>4.666151664341469E-2</c:v>
                </c:pt>
                <c:pt idx="28">
                  <c:v>4.8295274174091546E-2</c:v>
                </c:pt>
                <c:pt idx="29">
                  <c:v>4.5718802845792841E-2</c:v>
                </c:pt>
                <c:pt idx="30">
                  <c:v>4.453978159126365E-2</c:v>
                </c:pt>
                <c:pt idx="31">
                  <c:v>4.4052518892918946E-2</c:v>
                </c:pt>
                <c:pt idx="32">
                  <c:v>4.3797900903099832E-2</c:v>
                </c:pt>
                <c:pt idx="33">
                  <c:v>4.5519389096605155E-2</c:v>
                </c:pt>
                <c:pt idx="34">
                  <c:v>5.1236392663222254E-2</c:v>
                </c:pt>
                <c:pt idx="35">
                  <c:v>5.1928771280110288E-2</c:v>
                </c:pt>
                <c:pt idx="36">
                  <c:v>5.3875388690544743E-2</c:v>
                </c:pt>
                <c:pt idx="37">
                  <c:v>5.297773822601054E-2</c:v>
                </c:pt>
                <c:pt idx="38">
                  <c:v>4.6029099069499292E-2</c:v>
                </c:pt>
                <c:pt idx="39">
                  <c:v>4.213782149524898E-2</c:v>
                </c:pt>
                <c:pt idx="40">
                  <c:v>3.5334316999301077E-2</c:v>
                </c:pt>
                <c:pt idx="41">
                  <c:v>3.1857391522375399E-2</c:v>
                </c:pt>
                <c:pt idx="42">
                  <c:v>3.4440716412267848E-2</c:v>
                </c:pt>
                <c:pt idx="43">
                  <c:v>3.7986086088860553E-2</c:v>
                </c:pt>
                <c:pt idx="44">
                  <c:v>4.0677234446146252E-2</c:v>
                </c:pt>
                <c:pt idx="45">
                  <c:v>4.3552223469640175E-2</c:v>
                </c:pt>
                <c:pt idx="46">
                  <c:v>4.4983184840378852E-2</c:v>
                </c:pt>
                <c:pt idx="47">
                  <c:v>3.9764127448302461E-2</c:v>
                </c:pt>
                <c:pt idx="48">
                  <c:v>3.999511923968601E-2</c:v>
                </c:pt>
                <c:pt idx="49">
                  <c:v>3.821526282088597E-2</c:v>
                </c:pt>
                <c:pt idx="50">
                  <c:v>4.8788970865739675E-2</c:v>
                </c:pt>
                <c:pt idx="51">
                  <c:v>4.9745843575854966E-2</c:v>
                </c:pt>
                <c:pt idx="52">
                  <c:v>5.1704264220283014E-2</c:v>
                </c:pt>
                <c:pt idx="53">
                  <c:v>4.932671201955259E-2</c:v>
                </c:pt>
                <c:pt idx="54">
                  <c:v>4.8235124960019249E-2</c:v>
                </c:pt>
                <c:pt idx="55">
                  <c:v>4.5626069210585672E-2</c:v>
                </c:pt>
                <c:pt idx="56">
                  <c:v>4.1128090730934409E-2</c:v>
                </c:pt>
                <c:pt idx="57">
                  <c:v>3.8789278999176634E-2</c:v>
                </c:pt>
                <c:pt idx="58">
                  <c:v>3.7650323122824229E-2</c:v>
                </c:pt>
                <c:pt idx="59">
                  <c:v>3.440087636631587E-2</c:v>
                </c:pt>
                <c:pt idx="60">
                  <c:v>3.7760583762909493E-2</c:v>
                </c:pt>
                <c:pt idx="61">
                  <c:v>4.4762056543204261E-2</c:v>
                </c:pt>
                <c:pt idx="62">
                  <c:v>4.679927630161395E-2</c:v>
                </c:pt>
                <c:pt idx="63">
                  <c:v>4.7028311445511409E-2</c:v>
                </c:pt>
                <c:pt idx="64">
                  <c:v>4.6923584582386761E-2</c:v>
                </c:pt>
              </c:numCache>
            </c:numRef>
          </c:val>
          <c:smooth val="0"/>
          <c:extLst>
            <c:ext xmlns:c16="http://schemas.microsoft.com/office/drawing/2014/chart" uri="{C3380CC4-5D6E-409C-BE32-E72D297353CC}">
              <c16:uniqueId val="{00000001-CC12-45B3-A254-F80384F068F5}"/>
            </c:ext>
          </c:extLst>
        </c:ser>
        <c:dLbls>
          <c:showLegendKey val="0"/>
          <c:showVal val="0"/>
          <c:showCatName val="0"/>
          <c:showSerName val="0"/>
          <c:showPercent val="0"/>
          <c:showBubbleSize val="0"/>
        </c:dLbls>
        <c:smooth val="0"/>
        <c:axId val="1131919807"/>
        <c:axId val="1588450063"/>
      </c:lineChart>
      <c:catAx>
        <c:axId val="113191980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88450063"/>
        <c:crosses val="autoZero"/>
        <c:auto val="1"/>
        <c:lblAlgn val="ctr"/>
        <c:lblOffset val="100"/>
        <c:noMultiLvlLbl val="0"/>
      </c:catAx>
      <c:valAx>
        <c:axId val="1588450063"/>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3191980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590549</xdr:colOff>
      <xdr:row>201</xdr:row>
      <xdr:rowOff>33337</xdr:rowOff>
    </xdr:from>
    <xdr:to>
      <xdr:col>5</xdr:col>
      <xdr:colOff>371474</xdr:colOff>
      <xdr:row>218</xdr:row>
      <xdr:rowOff>66675</xdr:rowOff>
    </xdr:to>
    <xdr:graphicFrame macro="">
      <xdr:nvGraphicFramePr>
        <xdr:cNvPr id="2" name="Chart 1">
          <a:extLst>
            <a:ext uri="{FF2B5EF4-FFF2-40B4-BE49-F238E27FC236}">
              <a16:creationId xmlns:a16="http://schemas.microsoft.com/office/drawing/2014/main" id="{B135D5F8-1AAE-4C34-8B56-0939C6DE90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533400</xdr:colOff>
      <xdr:row>201</xdr:row>
      <xdr:rowOff>19050</xdr:rowOff>
    </xdr:from>
    <xdr:to>
      <xdr:col>14</xdr:col>
      <xdr:colOff>504826</xdr:colOff>
      <xdr:row>218</xdr:row>
      <xdr:rowOff>100013</xdr:rowOff>
    </xdr:to>
    <xdr:graphicFrame macro="">
      <xdr:nvGraphicFramePr>
        <xdr:cNvPr id="3" name="Chart 2">
          <a:extLst>
            <a:ext uri="{FF2B5EF4-FFF2-40B4-BE49-F238E27FC236}">
              <a16:creationId xmlns:a16="http://schemas.microsoft.com/office/drawing/2014/main" id="{796D568D-7E50-4212-BA98-23F6C61A67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190500</xdr:colOff>
      <xdr:row>201</xdr:row>
      <xdr:rowOff>33336</xdr:rowOff>
    </xdr:from>
    <xdr:to>
      <xdr:col>24</xdr:col>
      <xdr:colOff>209550</xdr:colOff>
      <xdr:row>218</xdr:row>
      <xdr:rowOff>133349</xdr:rowOff>
    </xdr:to>
    <xdr:graphicFrame macro="">
      <xdr:nvGraphicFramePr>
        <xdr:cNvPr id="4" name="Chart 3">
          <a:extLst>
            <a:ext uri="{FF2B5EF4-FFF2-40B4-BE49-F238E27FC236}">
              <a16:creationId xmlns:a16="http://schemas.microsoft.com/office/drawing/2014/main" id="{AA407620-6F29-46AD-A18D-3BC126EB88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24</xdr:col>
      <xdr:colOff>438149</xdr:colOff>
      <xdr:row>201</xdr:row>
      <xdr:rowOff>80961</xdr:rowOff>
    </xdr:from>
    <xdr:to>
      <xdr:col>34</xdr:col>
      <xdr:colOff>28575</xdr:colOff>
      <xdr:row>218</xdr:row>
      <xdr:rowOff>168442</xdr:rowOff>
    </xdr:to>
    <xdr:graphicFrame macro="">
      <xdr:nvGraphicFramePr>
        <xdr:cNvPr id="5" name="Chart 4">
          <a:extLst>
            <a:ext uri="{FF2B5EF4-FFF2-40B4-BE49-F238E27FC236}">
              <a16:creationId xmlns:a16="http://schemas.microsoft.com/office/drawing/2014/main" id="{71FB4113-57FB-4316-886A-35741E2AC3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34</xdr:col>
      <xdr:colOff>200025</xdr:colOff>
      <xdr:row>201</xdr:row>
      <xdr:rowOff>100011</xdr:rowOff>
    </xdr:from>
    <xdr:to>
      <xdr:col>42</xdr:col>
      <xdr:colOff>581025</xdr:colOff>
      <xdr:row>218</xdr:row>
      <xdr:rowOff>85724</xdr:rowOff>
    </xdr:to>
    <xdr:graphicFrame macro="">
      <xdr:nvGraphicFramePr>
        <xdr:cNvPr id="6" name="Chart 5">
          <a:extLst>
            <a:ext uri="{FF2B5EF4-FFF2-40B4-BE49-F238E27FC236}">
              <a16:creationId xmlns:a16="http://schemas.microsoft.com/office/drawing/2014/main" id="{B2CBE7EF-1565-4116-8F58-040B4B343E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43</xdr:col>
      <xdr:colOff>276224</xdr:colOff>
      <xdr:row>201</xdr:row>
      <xdr:rowOff>128586</xdr:rowOff>
    </xdr:from>
    <xdr:to>
      <xdr:col>52</xdr:col>
      <xdr:colOff>419099</xdr:colOff>
      <xdr:row>220</xdr:row>
      <xdr:rowOff>80210</xdr:rowOff>
    </xdr:to>
    <xdr:graphicFrame macro="">
      <xdr:nvGraphicFramePr>
        <xdr:cNvPr id="7" name="Chart 6">
          <a:extLst>
            <a:ext uri="{FF2B5EF4-FFF2-40B4-BE49-F238E27FC236}">
              <a16:creationId xmlns:a16="http://schemas.microsoft.com/office/drawing/2014/main" id="{27F1DF99-003B-42A1-A965-A5C2166389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53</xdr:col>
      <xdr:colOff>47625</xdr:colOff>
      <xdr:row>201</xdr:row>
      <xdr:rowOff>119062</xdr:rowOff>
    </xdr:from>
    <xdr:to>
      <xdr:col>61</xdr:col>
      <xdr:colOff>276225</xdr:colOff>
      <xdr:row>216</xdr:row>
      <xdr:rowOff>4762</xdr:rowOff>
    </xdr:to>
    <xdr:graphicFrame macro="">
      <xdr:nvGraphicFramePr>
        <xdr:cNvPr id="8" name="Chart 7">
          <a:extLst>
            <a:ext uri="{FF2B5EF4-FFF2-40B4-BE49-F238E27FC236}">
              <a16:creationId xmlns:a16="http://schemas.microsoft.com/office/drawing/2014/main" id="{4D300242-97C3-4EB4-8B91-FFAE3AB0B2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19</xdr:col>
      <xdr:colOff>85724</xdr:colOff>
      <xdr:row>220</xdr:row>
      <xdr:rowOff>180222</xdr:rowOff>
    </xdr:from>
    <xdr:to>
      <xdr:col>29</xdr:col>
      <xdr:colOff>-1</xdr:colOff>
      <xdr:row>239</xdr:row>
      <xdr:rowOff>40105</xdr:rowOff>
    </xdr:to>
    <xdr:graphicFrame macro="">
      <xdr:nvGraphicFramePr>
        <xdr:cNvPr id="9" name="Chart 8">
          <a:extLst>
            <a:ext uri="{FF2B5EF4-FFF2-40B4-BE49-F238E27FC236}">
              <a16:creationId xmlns:a16="http://schemas.microsoft.com/office/drawing/2014/main" id="{A381A2BB-679A-4A0B-99E9-B8820F0EAB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609599</xdr:colOff>
      <xdr:row>221</xdr:row>
      <xdr:rowOff>24064</xdr:rowOff>
    </xdr:from>
    <xdr:to>
      <xdr:col>6</xdr:col>
      <xdr:colOff>336884</xdr:colOff>
      <xdr:row>239</xdr:row>
      <xdr:rowOff>16042</xdr:rowOff>
    </xdr:to>
    <xdr:graphicFrame macro="">
      <xdr:nvGraphicFramePr>
        <xdr:cNvPr id="10" name="Chart 9">
          <a:extLst>
            <a:ext uri="{FF2B5EF4-FFF2-40B4-BE49-F238E27FC236}">
              <a16:creationId xmlns:a16="http://schemas.microsoft.com/office/drawing/2014/main" id="{213FA0D9-DEF5-F6F1-2E88-531CC439CA0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112292</xdr:colOff>
      <xdr:row>220</xdr:row>
      <xdr:rowOff>184482</xdr:rowOff>
    </xdr:from>
    <xdr:to>
      <xdr:col>16</xdr:col>
      <xdr:colOff>449177</xdr:colOff>
      <xdr:row>238</xdr:row>
      <xdr:rowOff>176461</xdr:rowOff>
    </xdr:to>
    <xdr:graphicFrame macro="">
      <xdr:nvGraphicFramePr>
        <xdr:cNvPr id="11" name="Chart 10">
          <a:extLst>
            <a:ext uri="{FF2B5EF4-FFF2-40B4-BE49-F238E27FC236}">
              <a16:creationId xmlns:a16="http://schemas.microsoft.com/office/drawing/2014/main" id="{6EC4F313-763E-ECDB-6BB2-EE0EAF2CAF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0.41013</cdr:x>
      <cdr:y>0.21579</cdr:y>
    </cdr:from>
    <cdr:to>
      <cdr:x>0.72909</cdr:x>
      <cdr:y>0.32782</cdr:y>
    </cdr:to>
    <cdr:sp macro="" textlink="">
      <cdr:nvSpPr>
        <cdr:cNvPr id="2" name="TextBox 1">
          <a:extLst xmlns:a="http://schemas.openxmlformats.org/drawingml/2006/main">
            <a:ext uri="{FF2B5EF4-FFF2-40B4-BE49-F238E27FC236}">
              <a16:creationId xmlns:a16="http://schemas.microsoft.com/office/drawing/2014/main" id="{2E2F0CAA-3D8D-567A-B708-AC9924DF3E5C}"/>
            </a:ext>
          </a:extLst>
        </cdr:cNvPr>
        <cdr:cNvSpPr txBox="1"/>
      </cdr:nvSpPr>
      <cdr:spPr>
        <a:xfrm xmlns:a="http://schemas.openxmlformats.org/drawingml/2006/main">
          <a:off x="2464970" y="726157"/>
          <a:ext cx="1917032" cy="37698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200" b="1" kern="1200">
              <a:solidFill>
                <a:srgbClr val="0070C0"/>
              </a:solidFill>
            </a:rPr>
            <a:t>Capital to profit ratio</a:t>
          </a:r>
        </a:p>
      </cdr:txBody>
    </cdr:sp>
  </cdr:relSizeAnchor>
</c:userShapes>
</file>

<file path=xl/externalLinks/_rels/externalLink1.xml.rels><?xml version="1.0" encoding="UTF-8" standalone="yes"?>
<Relationships xmlns="http://schemas.openxmlformats.org/package/2006/relationships"><Relationship Id="rId2" Type="http://schemas.openxmlformats.org/officeDocument/2006/relationships/externalLinkPath" Target="../../../hilly/Desktop/2020-2/FED%20DATA%20ON%20R.O.P..xlsx" TargetMode="External"/><Relationship Id="rId1" Type="http://schemas.openxmlformats.org/officeDocument/2006/relationships/externalLinkPath" Target="/Users/hilly/Desktop/2020-2/FED%20DATA%20ON%20R.O.P..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illy/Desktop/2020-2/FED%20R.O.P.%202.xlsx" TargetMode="External"/><Relationship Id="rId1" Type="http://schemas.openxmlformats.org/officeDocument/2006/relationships/externalLinkPath" Target="/Users/hilly/Desktop/2020-2/FED%20R.O.P.%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A"/>
      <sheetName val="CALCS"/>
      <sheetName val="CHART"/>
    </sheetNames>
    <sheetDataSet>
      <sheetData sheetId="0">
        <row r="6">
          <cell r="C6" t="str">
            <v>1960</v>
          </cell>
          <cell r="D6" t="str">
            <v>1961</v>
          </cell>
          <cell r="E6" t="str">
            <v>1962</v>
          </cell>
          <cell r="F6" t="str">
            <v>1963</v>
          </cell>
          <cell r="G6" t="str">
            <v>1964</v>
          </cell>
          <cell r="H6" t="str">
            <v>1965</v>
          </cell>
          <cell r="I6" t="str">
            <v>1966</v>
          </cell>
          <cell r="J6" t="str">
            <v>1967</v>
          </cell>
          <cell r="K6" t="str">
            <v>1968</v>
          </cell>
          <cell r="L6" t="str">
            <v>1969</v>
          </cell>
          <cell r="M6" t="str">
            <v>1970</v>
          </cell>
          <cell r="N6" t="str">
            <v>1971</v>
          </cell>
          <cell r="O6" t="str">
            <v>1972</v>
          </cell>
          <cell r="P6" t="str">
            <v>1973</v>
          </cell>
          <cell r="Q6" t="str">
            <v>1974</v>
          </cell>
          <cell r="R6" t="str">
            <v>1975</v>
          </cell>
          <cell r="S6" t="str">
            <v>1976</v>
          </cell>
          <cell r="T6" t="str">
            <v>1977</v>
          </cell>
          <cell r="U6" t="str">
            <v>1978</v>
          </cell>
          <cell r="V6" t="str">
            <v>1979</v>
          </cell>
          <cell r="W6" t="str">
            <v>1980</v>
          </cell>
          <cell r="X6" t="str">
            <v>1981</v>
          </cell>
          <cell r="Y6" t="str">
            <v>1982</v>
          </cell>
          <cell r="Z6" t="str">
            <v>1983</v>
          </cell>
          <cell r="AA6" t="str">
            <v>1984</v>
          </cell>
          <cell r="AB6" t="str">
            <v>1985</v>
          </cell>
          <cell r="AC6" t="str">
            <v>1986</v>
          </cell>
          <cell r="AD6" t="str">
            <v>1987</v>
          </cell>
          <cell r="AE6" t="str">
            <v>1988</v>
          </cell>
          <cell r="AF6" t="str">
            <v>1989</v>
          </cell>
          <cell r="AG6" t="str">
            <v>1990</v>
          </cell>
          <cell r="AH6" t="str">
            <v>1991</v>
          </cell>
          <cell r="AI6" t="str">
            <v>1992</v>
          </cell>
          <cell r="AJ6" t="str">
            <v>1993</v>
          </cell>
          <cell r="AK6" t="str">
            <v>1994</v>
          </cell>
          <cell r="AL6" t="str">
            <v>1995</v>
          </cell>
          <cell r="AM6" t="str">
            <v>1996</v>
          </cell>
          <cell r="AN6" t="str">
            <v>1997</v>
          </cell>
          <cell r="AO6" t="str">
            <v>1998</v>
          </cell>
          <cell r="AP6" t="str">
            <v>1999</v>
          </cell>
          <cell r="AQ6" t="str">
            <v>2000</v>
          </cell>
          <cell r="AR6" t="str">
            <v>2001</v>
          </cell>
          <cell r="AS6" t="str">
            <v>2002</v>
          </cell>
          <cell r="AT6" t="str">
            <v>2003</v>
          </cell>
          <cell r="AU6" t="str">
            <v>2004</v>
          </cell>
          <cell r="AV6" t="str">
            <v>2005</v>
          </cell>
          <cell r="AW6" t="str">
            <v>2006</v>
          </cell>
          <cell r="AX6" t="str">
            <v>2007</v>
          </cell>
          <cell r="AY6" t="str">
            <v>2008</v>
          </cell>
          <cell r="AZ6" t="str">
            <v>2009</v>
          </cell>
          <cell r="BA6" t="str">
            <v>2010</v>
          </cell>
          <cell r="BB6" t="str">
            <v>2011</v>
          </cell>
          <cell r="BC6" t="str">
            <v>2012</v>
          </cell>
          <cell r="BD6" t="str">
            <v>2013</v>
          </cell>
          <cell r="BE6" t="str">
            <v>2014</v>
          </cell>
          <cell r="BF6" t="str">
            <v>2015</v>
          </cell>
          <cell r="BG6" t="str">
            <v>2016</v>
          </cell>
          <cell r="BH6" t="str">
            <v>2017</v>
          </cell>
          <cell r="BI6" t="str">
            <v>2018</v>
          </cell>
          <cell r="BJ6" t="str">
            <v>2019</v>
          </cell>
        </row>
        <row r="117">
          <cell r="C117">
            <v>0.22845209467156055</v>
          </cell>
          <cell r="D117">
            <v>0.23557399048432351</v>
          </cell>
          <cell r="E117">
            <v>0.24002340550029255</v>
          </cell>
          <cell r="F117">
            <v>0.24672562409045115</v>
          </cell>
          <cell r="G117">
            <v>0.24862404741744287</v>
          </cell>
          <cell r="H117">
            <v>0.25625244236029698</v>
          </cell>
          <cell r="I117">
            <v>0.24939161784587652</v>
          </cell>
          <cell r="J117">
            <v>0.24687735769972335</v>
          </cell>
          <cell r="K117">
            <v>0.25043970329586296</v>
          </cell>
          <cell r="L117">
            <v>0.25022483569699067</v>
          </cell>
          <cell r="M117">
            <v>0.2446360153256705</v>
          </cell>
          <cell r="N117">
            <v>0.24784029885594211</v>
          </cell>
          <cell r="O117">
            <v>0.25996625184560218</v>
          </cell>
          <cell r="P117">
            <v>0.26343713956170706</v>
          </cell>
          <cell r="Q117">
            <v>0.24050187617260785</v>
          </cell>
          <cell r="R117">
            <v>0.26617788792509983</v>
          </cell>
          <cell r="S117">
            <v>0.26826842383364935</v>
          </cell>
          <cell r="T117">
            <v>0.26912877201797725</v>
          </cell>
          <cell r="U117">
            <v>0.2694788473329246</v>
          </cell>
          <cell r="V117">
            <v>0.27082317525598354</v>
          </cell>
          <cell r="W117">
            <v>0.26902305486237849</v>
          </cell>
          <cell r="X117">
            <v>0.27112780959316757</v>
          </cell>
          <cell r="Y117">
            <v>0.27379330859674667</v>
          </cell>
          <cell r="Z117">
            <v>0.28670079771401358</v>
          </cell>
          <cell r="AA117">
            <v>0.3016131906086813</v>
          </cell>
          <cell r="AB117">
            <v>0.31674892635087498</v>
          </cell>
          <cell r="AC117">
            <v>0.32384983437615017</v>
          </cell>
          <cell r="AD117">
            <v>0.33096585995780053</v>
          </cell>
          <cell r="AE117">
            <v>0.34391864722439736</v>
          </cell>
          <cell r="AF117">
            <v>0.34810930886458469</v>
          </cell>
          <cell r="AG117">
            <v>0.34979524180967236</v>
          </cell>
          <cell r="AH117">
            <v>0.3631546530839696</v>
          </cell>
          <cell r="AI117">
            <v>0.37873566023919941</v>
          </cell>
          <cell r="AJ117">
            <v>0.39429935385217851</v>
          </cell>
          <cell r="AK117">
            <v>0.39475969509039394</v>
          </cell>
          <cell r="AL117">
            <v>0.40636751474414923</v>
          </cell>
          <cell r="AM117">
            <v>0.42085300779300544</v>
          </cell>
          <cell r="AN117">
            <v>0.40541874661067623</v>
          </cell>
          <cell r="AO117">
            <v>0.42410622958136768</v>
          </cell>
          <cell r="AP117">
            <v>0.45233092763396215</v>
          </cell>
          <cell r="AQ117">
            <v>0.47525627087054434</v>
          </cell>
          <cell r="AR117">
            <v>0.47843466269353352</v>
          </cell>
          <cell r="AS117">
            <v>0.47166012948348374</v>
          </cell>
          <cell r="AT117">
            <v>0.46938200430536686</v>
          </cell>
          <cell r="AU117">
            <v>0.45595859223562912</v>
          </cell>
          <cell r="AV117">
            <v>0.45487412707171809</v>
          </cell>
          <cell r="AW117">
            <v>0.44634946044049395</v>
          </cell>
          <cell r="AX117">
            <v>0.44371354660411011</v>
          </cell>
          <cell r="AY117">
            <v>0.4398107349611573</v>
          </cell>
          <cell r="AZ117">
            <v>0.48661156062634614</v>
          </cell>
          <cell r="BA117">
            <v>0.44974950604219549</v>
          </cell>
          <cell r="BB117">
            <v>0.44420796486859421</v>
          </cell>
          <cell r="BC117">
            <v>0.43988798709003757</v>
          </cell>
          <cell r="BD117">
            <v>0.43637467503152388</v>
          </cell>
          <cell r="BE117">
            <v>0.43597944769344082</v>
          </cell>
          <cell r="BF117">
            <v>0.43940085701869713</v>
          </cell>
          <cell r="BG117">
            <v>0.44525288746195213</v>
          </cell>
          <cell r="BH117">
            <v>0.44236540375800326</v>
          </cell>
          <cell r="BI117">
            <v>0.44911373031392093</v>
          </cell>
          <cell r="BJ117">
            <v>0.45565144760059739</v>
          </cell>
        </row>
        <row r="118">
          <cell r="C118">
            <v>0.41069397042093286</v>
          </cell>
          <cell r="D118">
            <v>0.42189206904085641</v>
          </cell>
          <cell r="E118">
            <v>0.43142616743794698</v>
          </cell>
          <cell r="F118">
            <v>0.44408623816240184</v>
          </cell>
          <cell r="G118">
            <v>0.44871060171919774</v>
          </cell>
          <cell r="H118">
            <v>0.46179577464788735</v>
          </cell>
          <cell r="I118">
            <v>0.45902455209024556</v>
          </cell>
          <cell r="J118">
            <v>0.45751126301071926</v>
          </cell>
          <cell r="K118">
            <v>0.46217894439740331</v>
          </cell>
          <cell r="L118">
            <v>0.4639558748075937</v>
          </cell>
          <cell r="M118">
            <v>0.45434060721062619</v>
          </cell>
          <cell r="N118">
            <v>0.45406908352047909</v>
          </cell>
          <cell r="O118">
            <v>0.47073426907285404</v>
          </cell>
          <cell r="P118">
            <v>0.47512065235480117</v>
          </cell>
          <cell r="Q118">
            <v>0.443267776096823</v>
          </cell>
          <cell r="R118">
            <v>0.47962537989207965</v>
          </cell>
          <cell r="S118">
            <v>0.4849966284558328</v>
          </cell>
          <cell r="T118">
            <v>0.48891931639535474</v>
          </cell>
          <cell r="U118">
            <v>0.49082056550676734</v>
          </cell>
          <cell r="V118">
            <v>0.49413994507407261</v>
          </cell>
          <cell r="W118">
            <v>0.4930543704563296</v>
          </cell>
          <cell r="X118">
            <v>0.49122859627552701</v>
          </cell>
          <cell r="Y118">
            <v>0.49346764863568388</v>
          </cell>
          <cell r="Z118">
            <v>0.51340546879164228</v>
          </cell>
          <cell r="AA118">
            <v>0.53331071419916143</v>
          </cell>
          <cell r="AB118">
            <v>0.55183812033769608</v>
          </cell>
          <cell r="AC118">
            <v>0.56206881866961933</v>
          </cell>
          <cell r="AD118">
            <v>0.57135748407643316</v>
          </cell>
          <cell r="AE118">
            <v>0.58688311453800179</v>
          </cell>
          <cell r="AF118">
            <v>0.59059502588914359</v>
          </cell>
          <cell r="AG118">
            <v>0.5862215468078501</v>
          </cell>
          <cell r="AH118">
            <v>0.59135556793759447</v>
          </cell>
          <cell r="AI118">
            <v>0.59414918057895538</v>
          </cell>
          <cell r="AJ118">
            <v>0.60313770234614561</v>
          </cell>
          <cell r="AK118">
            <v>0.60595411213443207</v>
          </cell>
          <cell r="AL118">
            <v>0.61831473643709123</v>
          </cell>
          <cell r="AM118">
            <v>0.62991564963570756</v>
          </cell>
          <cell r="AN118">
            <v>0.63084046431623697</v>
          </cell>
          <cell r="AO118">
            <v>0.65558579450715837</v>
          </cell>
          <cell r="AP118">
            <v>0.68298019152123057</v>
          </cell>
          <cell r="AQ118">
            <v>0.70859566092078796</v>
          </cell>
          <cell r="AR118">
            <v>0.69770908630655204</v>
          </cell>
          <cell r="AS118">
            <v>0.68836426586111055</v>
          </cell>
          <cell r="AT118">
            <v>0.68332918619743499</v>
          </cell>
          <cell r="AU118">
            <v>0.67710837432350801</v>
          </cell>
          <cell r="AV118">
            <v>0.67038150470571078</v>
          </cell>
          <cell r="AW118">
            <v>0.6642842962080604</v>
          </cell>
          <cell r="AX118">
            <v>0.67003925793286834</v>
          </cell>
          <cell r="AY118">
            <v>0.63896945493581248</v>
          </cell>
          <cell r="AZ118">
            <v>0.65669970982899051</v>
          </cell>
          <cell r="BA118">
            <v>0.62706093559769716</v>
          </cell>
          <cell r="BB118">
            <v>0.62189556278399916</v>
          </cell>
          <cell r="BC118">
            <v>0.62287936248859876</v>
          </cell>
          <cell r="BD118">
            <v>0.63092006644249077</v>
          </cell>
          <cell r="BE118">
            <v>0.63196018800110587</v>
          </cell>
          <cell r="BF118">
            <v>0.64621035004408922</v>
          </cell>
          <cell r="BG118">
            <v>0.6567040265670403</v>
          </cell>
          <cell r="BH118">
            <v>0.66149548854218343</v>
          </cell>
          <cell r="BI118">
            <v>0.66541459291952287</v>
          </cell>
          <cell r="BJ118">
            <v>0.67692172760583147</v>
          </cell>
        </row>
        <row r="151">
          <cell r="C151">
            <v>4.4677888874825968E-2</v>
          </cell>
          <cell r="D151">
            <v>4.4284494327192871E-2</v>
          </cell>
          <cell r="E151">
            <v>5.0204798127559978E-2</v>
          </cell>
          <cell r="F151">
            <v>5.4628904063584463E-2</v>
          </cell>
          <cell r="G151">
            <v>5.6837425910245563E-2</v>
          </cell>
          <cell r="H151">
            <v>6.1254396248534584E-2</v>
          </cell>
          <cell r="I151">
            <v>6.1829652996845418E-2</v>
          </cell>
          <cell r="J151">
            <v>5.4572889596780944E-2</v>
          </cell>
          <cell r="K151">
            <v>5.3146746195610613E-2</v>
          </cell>
          <cell r="L151">
            <v>4.4967139398132135E-2</v>
          </cell>
          <cell r="M151">
            <v>3.3077905491698596E-2</v>
          </cell>
          <cell r="N151">
            <v>3.7181881858510388E-2</v>
          </cell>
          <cell r="O151">
            <v>4.0603248259860787E-2</v>
          </cell>
          <cell r="P151">
            <v>4.0968858131487887E-2</v>
          </cell>
          <cell r="Q151">
            <v>3.0096935584740463E-2</v>
          </cell>
          <cell r="R151">
            <v>3.1736197163706459E-2</v>
          </cell>
          <cell r="S151">
            <v>3.7080782022192518E-2</v>
          </cell>
          <cell r="T151">
            <v>3.924852748234374E-2</v>
          </cell>
          <cell r="U151">
            <v>3.9288779889638255E-2</v>
          </cell>
          <cell r="V151">
            <v>3.4597528142290807E-2</v>
          </cell>
          <cell r="W151">
            <v>2.5811017170099444E-2</v>
          </cell>
          <cell r="X151">
            <v>2.6763547287232278E-2</v>
          </cell>
          <cell r="Y151">
            <v>2.227858406525449E-2</v>
          </cell>
          <cell r="Z151">
            <v>2.6550779854744615E-2</v>
          </cell>
          <cell r="AA151">
            <v>3.2222694316141498E-2</v>
          </cell>
          <cell r="AB151">
            <v>3.0574963143388246E-2</v>
          </cell>
          <cell r="AC151">
            <v>2.5027603974972397E-2</v>
          </cell>
          <cell r="AD151">
            <v>2.7833185366247362E-2</v>
          </cell>
          <cell r="AE151">
            <v>2.7660790247825438E-2</v>
          </cell>
          <cell r="AF151">
            <v>2.2454146112050592E-2</v>
          </cell>
          <cell r="AG151">
            <v>2.1012090483619343E-2</v>
          </cell>
          <cell r="AH151">
            <v>2.1165935065062029E-2</v>
          </cell>
          <cell r="AI151">
            <v>2.1869660727361483E-2</v>
          </cell>
          <cell r="AJ151">
            <v>2.5286477515361162E-2</v>
          </cell>
          <cell r="AK151">
            <v>3.0113770931833931E-2</v>
          </cell>
          <cell r="AL151">
            <v>3.1380770203359137E-2</v>
          </cell>
          <cell r="AM151">
            <v>3.3682674958731618E-2</v>
          </cell>
          <cell r="AN151">
            <v>3.2759987207475284E-2</v>
          </cell>
          <cell r="AO151">
            <v>2.5292757468492539E-2</v>
          </cell>
          <cell r="AP151">
            <v>2.4644021511968123E-2</v>
          </cell>
          <cell r="AQ151">
            <v>1.8506833889881183E-2</v>
          </cell>
          <cell r="AR151">
            <v>1.4807635744697267E-2</v>
          </cell>
          <cell r="AS151">
            <v>1.7461367610226361E-2</v>
          </cell>
          <cell r="AT151">
            <v>2.1609985494793833E-2</v>
          </cell>
          <cell r="AU151">
            <v>2.3547137858468129E-2</v>
          </cell>
          <cell r="AV151">
            <v>2.9250470953133028E-2</v>
          </cell>
          <cell r="AW151">
            <v>2.6742773693928988E-2</v>
          </cell>
          <cell r="AX151">
            <v>2.1475970885486126E-2</v>
          </cell>
          <cell r="AY151">
            <v>1.9245109071435351E-2</v>
          </cell>
          <cell r="AZ151">
            <v>2.1876273357005642E-2</v>
          </cell>
          <cell r="BA151">
            <v>3.2179408434653271E-2</v>
          </cell>
          <cell r="BB151">
            <v>3.1445871598684699E-2</v>
          </cell>
          <cell r="BC151">
            <v>3.0623868513659201E-2</v>
          </cell>
          <cell r="BD151">
            <v>3.0814016843875025E-2</v>
          </cell>
          <cell r="BE151">
            <v>2.8164054590963907E-2</v>
          </cell>
          <cell r="BF151">
            <v>2.4987210728685923E-2</v>
          </cell>
          <cell r="BG151">
            <v>1.9823937789267398E-2</v>
          </cell>
          <cell r="BH151">
            <v>1.9556855468029936E-2</v>
          </cell>
          <cell r="BI151">
            <v>1.8030558757180182E-2</v>
          </cell>
          <cell r="BJ151">
            <v>1.619790835324909E-2</v>
          </cell>
        </row>
        <row r="152">
          <cell r="C152">
            <v>6.0625237311732687E-2</v>
          </cell>
          <cell r="D152">
            <v>6.0631938514090523E-2</v>
          </cell>
          <cell r="E152">
            <v>6.7758923346986535E-2</v>
          </cell>
          <cell r="F152">
            <v>7.2428075674465478E-2</v>
          </cell>
          <cell r="G152">
            <v>7.5889077053344633E-2</v>
          </cell>
          <cell r="H152">
            <v>8.1574833919499809E-2</v>
          </cell>
          <cell r="I152">
            <v>8.1928796755295186E-2</v>
          </cell>
          <cell r="J152">
            <v>7.4943415206639288E-2</v>
          </cell>
          <cell r="K152">
            <v>7.3717213428156306E-2</v>
          </cell>
          <cell r="L152">
            <v>6.5652023521272918E-2</v>
          </cell>
          <cell r="M152">
            <v>5.4214559386973185E-2</v>
          </cell>
          <cell r="N152">
            <v>5.7027784263366799E-2</v>
          </cell>
          <cell r="O152">
            <v>5.916473317865429E-2</v>
          </cell>
          <cell r="P152">
            <v>5.7900807381776241E-2</v>
          </cell>
          <cell r="Q152">
            <v>4.7412445278298937E-2</v>
          </cell>
          <cell r="R152">
            <v>4.8636926889715E-2</v>
          </cell>
          <cell r="S152">
            <v>5.2746091443135544E-2</v>
          </cell>
          <cell r="T152">
            <v>5.4964687491276552E-2</v>
          </cell>
          <cell r="U152">
            <v>5.4347026364193744E-2</v>
          </cell>
          <cell r="V152">
            <v>4.80591889084395E-2</v>
          </cell>
          <cell r="W152">
            <v>4.1584416551826882E-2</v>
          </cell>
          <cell r="X152">
            <v>4.5201761064583408E-2</v>
          </cell>
          <cell r="Y152">
            <v>4.1425954628716365E-2</v>
          </cell>
          <cell r="Z152">
            <v>4.5109536849624959E-2</v>
          </cell>
          <cell r="AA152">
            <v>5.1219144474445248E-2</v>
          </cell>
          <cell r="AB152">
            <v>4.9137875777193772E-2</v>
          </cell>
          <cell r="AC152">
            <v>4.4669365721997305E-2</v>
          </cell>
          <cell r="AD152">
            <v>4.666151664341469E-2</v>
          </cell>
          <cell r="AE152">
            <v>4.8295274174091546E-2</v>
          </cell>
          <cell r="AF152">
            <v>4.5718802845792841E-2</v>
          </cell>
          <cell r="AG152">
            <v>4.453978159126365E-2</v>
          </cell>
          <cell r="AH152">
            <v>4.4052518892918946E-2</v>
          </cell>
          <cell r="AI152">
            <v>4.3797900903099832E-2</v>
          </cell>
          <cell r="AJ152">
            <v>4.5519389096605155E-2</v>
          </cell>
          <cell r="AK152">
            <v>5.1236392663222254E-2</v>
          </cell>
          <cell r="AL152">
            <v>5.1928771280110288E-2</v>
          </cell>
          <cell r="AM152">
            <v>5.3875388690544743E-2</v>
          </cell>
          <cell r="AN152">
            <v>5.297773822601054E-2</v>
          </cell>
          <cell r="AO152">
            <v>4.6029099069499292E-2</v>
          </cell>
          <cell r="AP152">
            <v>4.213782149524898E-2</v>
          </cell>
          <cell r="AQ152">
            <v>3.5334316999301077E-2</v>
          </cell>
          <cell r="AR152">
            <v>3.1857391522375399E-2</v>
          </cell>
          <cell r="AS152">
            <v>3.4440716412267848E-2</v>
          </cell>
          <cell r="AT152">
            <v>3.7986086088860553E-2</v>
          </cell>
          <cell r="AU152">
            <v>4.0677234446146252E-2</v>
          </cell>
          <cell r="AV152">
            <v>4.3552223469640175E-2</v>
          </cell>
          <cell r="AW152">
            <v>4.4983184840378852E-2</v>
          </cell>
          <cell r="AX152">
            <v>3.9764127448302461E-2</v>
          </cell>
          <cell r="AY152">
            <v>3.999511923968601E-2</v>
          </cell>
          <cell r="AZ152">
            <v>3.821526282088597E-2</v>
          </cell>
          <cell r="BA152">
            <v>4.8788970865739675E-2</v>
          </cell>
          <cell r="BB152">
            <v>4.9745843575854966E-2</v>
          </cell>
          <cell r="BC152">
            <v>5.1704264220283014E-2</v>
          </cell>
          <cell r="BD152">
            <v>4.932671201955259E-2</v>
          </cell>
          <cell r="BE152">
            <v>4.8235124960019249E-2</v>
          </cell>
          <cell r="BF152">
            <v>4.5626069210585672E-2</v>
          </cell>
          <cell r="BG152">
            <v>4.1128090730934409E-2</v>
          </cell>
          <cell r="BH152">
            <v>3.8789278999176634E-2</v>
          </cell>
          <cell r="BI152">
            <v>3.7650323122824229E-2</v>
          </cell>
          <cell r="BJ152">
            <v>3.440087636631587E-2</v>
          </cell>
        </row>
        <row r="153">
          <cell r="C153">
            <v>22.38243626062323</v>
          </cell>
          <cell r="D153">
            <v>22.581267217630856</v>
          </cell>
          <cell r="E153">
            <v>19.918414918414918</v>
          </cell>
          <cell r="F153">
            <v>18.305327868852459</v>
          </cell>
          <cell r="G153">
            <v>17.594040968342643</v>
          </cell>
          <cell r="H153">
            <v>16.32535885167464</v>
          </cell>
          <cell r="I153">
            <v>16.173469387755105</v>
          </cell>
          <cell r="J153">
            <v>18.324116743471585</v>
          </cell>
          <cell r="K153">
            <v>18.815827338129498</v>
          </cell>
          <cell r="L153">
            <v>22.238461538461539</v>
          </cell>
          <cell r="M153">
            <v>30.231660231660232</v>
          </cell>
          <cell r="N153">
            <v>26.894819466248038</v>
          </cell>
          <cell r="O153">
            <v>24.62857142857143</v>
          </cell>
          <cell r="P153">
            <v>24.408783783783786</v>
          </cell>
          <cell r="Q153">
            <v>33.225974025974025</v>
          </cell>
          <cell r="R153">
            <v>31.509761388286332</v>
          </cell>
          <cell r="S153">
            <v>26.968147527242248</v>
          </cell>
          <cell r="T153">
            <v>25.47866287339972</v>
          </cell>
          <cell r="U153">
            <v>25.452559300873911</v>
          </cell>
          <cell r="V153">
            <v>28.903799019607849</v>
          </cell>
          <cell r="W153">
            <v>38.743145743145746</v>
          </cell>
          <cell r="X153">
            <v>37.364254792826223</v>
          </cell>
          <cell r="Y153">
            <v>44.886156008432884</v>
          </cell>
          <cell r="Z153">
            <v>37.663677130044839</v>
          </cell>
          <cell r="AA153">
            <v>31.034028073160361</v>
          </cell>
          <cell r="AB153">
            <v>32.706498951781967</v>
          </cell>
          <cell r="AC153">
            <v>39.955882352941174</v>
          </cell>
          <cell r="AD153">
            <v>35.928334714167356</v>
          </cell>
          <cell r="AE153">
            <v>36.152257077276211</v>
          </cell>
          <cell r="AF153">
            <v>44.53520499108734</v>
          </cell>
          <cell r="AG153">
            <v>47.591647331786547</v>
          </cell>
          <cell r="AH153">
            <v>47.245727482678987</v>
          </cell>
          <cell r="AI153">
            <v>45.725446428571431</v>
          </cell>
          <cell r="AJ153">
            <v>39.546828908554573</v>
          </cell>
          <cell r="AK153">
            <v>33.207398776580249</v>
          </cell>
          <cell r="AL153">
            <v>31.866649337145827</v>
          </cell>
          <cell r="AM153">
            <v>29.688853430590385</v>
          </cell>
          <cell r="AN153">
            <v>30.525042444821732</v>
          </cell>
          <cell r="AO153">
            <v>39.53700980392157</v>
          </cell>
          <cell r="AP153">
            <v>40.577792853912257</v>
          </cell>
          <cell r="AQ153">
            <v>54.034093889325995</v>
          </cell>
          <cell r="AR153">
            <v>67.532725496580909</v>
          </cell>
          <cell r="AS153">
            <v>57.269282814614343</v>
          </cell>
          <cell r="AT153">
            <v>46.274903805044893</v>
          </cell>
          <cell r="AU153">
            <v>42.468006345848757</v>
          </cell>
          <cell r="AV153">
            <v>34.187483736664063</v>
          </cell>
          <cell r="AW153">
            <v>37.393279075872933</v>
          </cell>
          <cell r="AX153">
            <v>46.563669010923235</v>
          </cell>
          <cell r="AY153">
            <v>51.961253962662909</v>
          </cell>
          <cell r="AZ153">
            <v>45.711624812905384</v>
          </cell>
          <cell r="BA153">
            <v>31.07577325514545</v>
          </cell>
          <cell r="BB153">
            <v>31.800676818950933</v>
          </cell>
          <cell r="BC153">
            <v>32.654267685154437</v>
          </cell>
          <cell r="BD153">
            <v>32.452763463675865</v>
          </cell>
          <cell r="BE153">
            <v>35.506251302354663</v>
          </cell>
          <cell r="BF153">
            <v>40.020473307649972</v>
          </cell>
          <cell r="BG153">
            <v>50.444064677270937</v>
          </cell>
          <cell r="BH153">
            <v>51.132964685182856</v>
          </cell>
          <cell r="BI153">
            <v>55.461398255435491</v>
          </cell>
          <cell r="BJ153">
            <v>61.736366090712757</v>
          </cell>
        </row>
        <row r="154">
          <cell r="C154">
            <v>77.617563739376777</v>
          </cell>
          <cell r="D154">
            <v>77.418732782369148</v>
          </cell>
          <cell r="E154">
            <v>80.081585081585075</v>
          </cell>
          <cell r="F154">
            <v>81.694672131147541</v>
          </cell>
          <cell r="G154">
            <v>82.40595903165736</v>
          </cell>
          <cell r="H154">
            <v>83.674641148325364</v>
          </cell>
          <cell r="I154">
            <v>83.826530612244895</v>
          </cell>
          <cell r="J154">
            <v>81.675883256528408</v>
          </cell>
          <cell r="K154">
            <v>81.184172661870505</v>
          </cell>
          <cell r="L154">
            <v>77.761538461538464</v>
          </cell>
          <cell r="M154">
            <v>69.768339768339771</v>
          </cell>
          <cell r="N154">
            <v>73.105180533751962</v>
          </cell>
          <cell r="O154">
            <v>75.371428571428567</v>
          </cell>
          <cell r="P154">
            <v>75.59121621621621</v>
          </cell>
          <cell r="Q154">
            <v>66.774025974025975</v>
          </cell>
          <cell r="R154">
            <v>68.490238611713664</v>
          </cell>
          <cell r="S154">
            <v>73.031852472757748</v>
          </cell>
          <cell r="T154">
            <v>74.521337126600287</v>
          </cell>
          <cell r="U154">
            <v>74.547440699126085</v>
          </cell>
          <cell r="V154">
            <v>71.096200980392155</v>
          </cell>
          <cell r="W154">
            <v>61.256854256854254</v>
          </cell>
          <cell r="X154">
            <v>62.635745207173777</v>
          </cell>
          <cell r="Y154">
            <v>55.113843991567116</v>
          </cell>
          <cell r="Z154">
            <v>62.336322869955161</v>
          </cell>
          <cell r="AA154">
            <v>68.965971926839643</v>
          </cell>
          <cell r="AB154">
            <v>67.293501048218033</v>
          </cell>
          <cell r="AC154">
            <v>60.044117647058826</v>
          </cell>
          <cell r="AD154">
            <v>64.071665285832637</v>
          </cell>
          <cell r="AE154">
            <v>63.847742922723789</v>
          </cell>
          <cell r="AF154">
            <v>55.46479500891266</v>
          </cell>
          <cell r="AG154">
            <v>52.408352668213453</v>
          </cell>
          <cell r="AH154">
            <v>52.754272517321013</v>
          </cell>
          <cell r="AI154">
            <v>54.274553571428569</v>
          </cell>
          <cell r="AJ154">
            <v>60.453171091445427</v>
          </cell>
          <cell r="AK154">
            <v>66.792601223419751</v>
          </cell>
          <cell r="AL154">
            <v>68.13335066285417</v>
          </cell>
          <cell r="AM154">
            <v>70.311146569409615</v>
          </cell>
          <cell r="AN154">
            <v>69.474957555178264</v>
          </cell>
          <cell r="AO154">
            <v>60.46299019607843</v>
          </cell>
          <cell r="AP154">
            <v>59.422207146087743</v>
          </cell>
          <cell r="AQ154">
            <v>45.965906110674005</v>
          </cell>
          <cell r="AR154">
            <v>32.467274503419091</v>
          </cell>
          <cell r="AS154">
            <v>42.730717185385657</v>
          </cell>
          <cell r="AT154">
            <v>53.725096194955107</v>
          </cell>
          <cell r="AU154">
            <v>57.531993654151243</v>
          </cell>
          <cell r="AV154">
            <v>65.812516263335937</v>
          </cell>
          <cell r="AW154">
            <v>62.606720924127067</v>
          </cell>
          <cell r="AX154">
            <v>53.436330989076765</v>
          </cell>
          <cell r="AY154">
            <v>48.038746037337091</v>
          </cell>
          <cell r="AZ154">
            <v>54.288375187094616</v>
          </cell>
          <cell r="BA154">
            <v>68.92422674485455</v>
          </cell>
          <cell r="BB154">
            <v>68.199323181049067</v>
          </cell>
          <cell r="BC154">
            <v>67.345732314845563</v>
          </cell>
          <cell r="BD154">
            <v>67.547236536324135</v>
          </cell>
          <cell r="BE154">
            <v>64.493748697645344</v>
          </cell>
          <cell r="BF154">
            <v>59.979526692350028</v>
          </cell>
          <cell r="BG154">
            <v>49.555935322729063</v>
          </cell>
          <cell r="BH154">
            <v>48.867035314817144</v>
          </cell>
          <cell r="BI154">
            <v>44.538601744564509</v>
          </cell>
          <cell r="BJ154">
            <v>38.263633909287243</v>
          </cell>
        </row>
        <row r="184">
          <cell r="C184">
            <v>7.2411186696900984E-2</v>
          </cell>
          <cell r="D184">
            <v>7.2544154138082045E-2</v>
          </cell>
          <cell r="E184">
            <v>8.1092436974789933E-2</v>
          </cell>
          <cell r="F184">
            <v>8.7931503125849422E-2</v>
          </cell>
          <cell r="G184">
            <v>9.2516129032258074E-2</v>
          </cell>
          <cell r="H184">
            <v>0.1005539499036609</v>
          </cell>
          <cell r="I184">
            <v>0.10053085600530856</v>
          </cell>
          <cell r="J184">
            <v>9.160774669535815E-2</v>
          </cell>
          <cell r="K184">
            <v>9.0746493457592031E-2</v>
          </cell>
          <cell r="L184">
            <v>8.118744118401916E-2</v>
          </cell>
          <cell r="M184">
            <v>6.6803052954599096E-2</v>
          </cell>
          <cell r="N184">
            <v>7.08741385564019E-2</v>
          </cell>
          <cell r="O184">
            <v>7.4690454000798823E-2</v>
          </cell>
          <cell r="P184">
            <v>7.3663203615660047E-2</v>
          </cell>
          <cell r="Q184">
            <v>5.7855575693980719E-2</v>
          </cell>
          <cell r="R184">
            <v>6.1121204256423568E-2</v>
          </cell>
          <cell r="S184">
            <v>6.637462353815464E-2</v>
          </cell>
          <cell r="T184">
            <v>6.9196977684062563E-2</v>
          </cell>
          <cell r="U184">
            <v>6.8528311222438701E-2</v>
          </cell>
          <cell r="V184">
            <v>6.0916297191992479E-2</v>
          </cell>
          <cell r="W184">
            <v>5.2770885028949548E-2</v>
          </cell>
          <cell r="X184">
            <v>5.7867525532906722E-2</v>
          </cell>
          <cell r="Y184">
            <v>5.3399527759278323E-2</v>
          </cell>
          <cell r="Z184">
            <v>5.8387270765911548E-2</v>
          </cell>
          <cell r="AA184">
            <v>6.7479234380642822E-2</v>
          </cell>
          <cell r="AB184">
            <v>6.6083928140408948E-2</v>
          </cell>
          <cell r="AC184">
            <v>6.0648965586167843E-2</v>
          </cell>
          <cell r="AD184">
            <v>6.402062834182301E-2</v>
          </cell>
          <cell r="AE184">
            <v>6.7424029782393521E-2</v>
          </cell>
          <cell r="AF184">
            <v>6.4314973043735305E-2</v>
          </cell>
          <cell r="AG184">
            <v>6.2940049878060553E-2</v>
          </cell>
          <cell r="AH184">
            <v>6.3602743979900067E-2</v>
          </cell>
          <cell r="AI184">
            <v>6.4827526409341182E-2</v>
          </cell>
          <cell r="AJ184">
            <v>6.8795445578039571E-2</v>
          </cell>
          <cell r="AK184">
            <v>7.7799088947494613E-2</v>
          </cell>
          <cell r="AL184">
            <v>8.0685433275453439E-2</v>
          </cell>
          <cell r="AM184">
            <v>8.5215680559603629E-2</v>
          </cell>
          <cell r="AN184">
            <v>8.2072270989283214E-2</v>
          </cell>
          <cell r="AO184">
            <v>7.3724345417175555E-2</v>
          </cell>
          <cell r="AP184">
            <v>7.057187392079449E-2</v>
          </cell>
          <cell r="AQ184">
            <v>6.2065731702118591E-2</v>
          </cell>
          <cell r="AR184">
            <v>5.6647289812576107E-2</v>
          </cell>
          <cell r="AS184">
            <v>6.1185083197609014E-2</v>
          </cell>
          <cell r="AT184">
            <v>6.6406092272407929E-2</v>
          </cell>
          <cell r="AU184">
            <v>6.9559292198712444E-2</v>
          </cell>
          <cell r="AV184">
            <v>7.3815113909027591E-2</v>
          </cell>
          <cell r="AW184">
            <v>7.6532562473123414E-2</v>
          </cell>
          <cell r="AX184">
            <v>6.7668145004730326E-2</v>
          </cell>
          <cell r="AY184">
            <v>6.8225444621753506E-2</v>
          </cell>
          <cell r="AZ184">
            <v>6.9129822436918398E-2</v>
          </cell>
          <cell r="BA184">
            <v>8.1876719218613198E-2</v>
          </cell>
          <cell r="BB184">
            <v>8.2451436903250075E-2</v>
          </cell>
          <cell r="BC184">
            <v>8.5184461138883449E-2</v>
          </cell>
          <cell r="BD184">
            <v>8.0005453884377659E-2</v>
          </cell>
          <cell r="BE184">
            <v>7.8651846677225024E-2</v>
          </cell>
          <cell r="BF184">
            <v>7.5025326531350633E-2</v>
          </cell>
          <cell r="BG184">
            <v>6.8008859854002027E-2</v>
          </cell>
          <cell r="BH184">
            <v>6.3684860419508188E-2</v>
          </cell>
          <cell r="BI184">
            <v>6.2239037640667454E-2</v>
          </cell>
          <cell r="BJ184">
            <v>5.7638270668703584E-2</v>
          </cell>
        </row>
        <row r="187">
          <cell r="C187">
            <v>8.4360690383938008E-2</v>
          </cell>
          <cell r="D187">
            <v>8.4653381025379004E-2</v>
          </cell>
          <cell r="E187">
            <v>9.456148946594807E-2</v>
          </cell>
          <cell r="F187">
            <v>0.10263324873096448</v>
          </cell>
          <cell r="G187">
            <v>0.10794941282746161</v>
          </cell>
          <cell r="H187">
            <v>0.11725881196461173</v>
          </cell>
          <cell r="I187">
            <v>0.11709390699471853</v>
          </cell>
          <cell r="J187">
            <v>0.10618838341845827</v>
          </cell>
          <cell r="K187">
            <v>0.10495372890582472</v>
          </cell>
          <cell r="L187">
            <v>9.4296502384737677E-2</v>
          </cell>
          <cell r="M187">
            <v>7.7676120768526979E-2</v>
          </cell>
          <cell r="N187">
            <v>8.2656514382402721E-2</v>
          </cell>
          <cell r="O187">
            <v>8.7601499063085578E-2</v>
          </cell>
          <cell r="P187">
            <v>8.6480154355016547E-2</v>
          </cell>
          <cell r="Q187">
            <v>6.7146415721007477E-2</v>
          </cell>
          <cell r="R187">
            <v>7.1367240769735843E-2</v>
          </cell>
          <cell r="S187">
            <v>7.7804777405896086E-2</v>
          </cell>
          <cell r="T187">
            <v>8.1276314703211436E-2</v>
          </cell>
          <cell r="U187">
            <v>8.0499854693403067E-2</v>
          </cell>
          <cell r="V187">
            <v>7.1534505064529366E-2</v>
          </cell>
          <cell r="W187">
            <v>6.1955496365351539E-2</v>
          </cell>
          <cell r="X187">
            <v>6.795222692211994E-2</v>
          </cell>
          <cell r="Y187">
            <v>6.2941554271034053E-2</v>
          </cell>
          <cell r="Z187">
            <v>6.8884798072771092E-2</v>
          </cell>
          <cell r="AA187">
            <v>7.9367102049484953E-2</v>
          </cell>
          <cell r="AB187">
            <v>7.7687022436612005E-2</v>
          </cell>
          <cell r="AC187">
            <v>7.1347389873020861E-2</v>
          </cell>
          <cell r="AD187">
            <v>7.5239830445452516E-2</v>
          </cell>
          <cell r="AE187">
            <v>7.9237486761922951E-2</v>
          </cell>
          <cell r="AF187">
            <v>7.5281750477822443E-2</v>
          </cell>
          <cell r="AG187">
            <v>7.1860055373772977E-2</v>
          </cell>
          <cell r="AH187">
            <v>6.9901647482237594E-2</v>
          </cell>
          <cell r="AI187">
            <v>6.7742861025958542E-2</v>
          </cell>
          <cell r="AJ187">
            <v>7.0289103893112187E-2</v>
          </cell>
          <cell r="AK187">
            <v>7.9693831607384066E-2</v>
          </cell>
          <cell r="AL187">
            <v>8.2228939006432605E-2</v>
          </cell>
          <cell r="AM187">
            <v>8.5914734187134204E-2</v>
          </cell>
          <cell r="AN187">
            <v>8.8326320548040474E-2</v>
          </cell>
          <cell r="AO187">
            <v>8.1920187120050336E-2</v>
          </cell>
          <cell r="AP187">
            <v>7.8217780812281465E-2</v>
          </cell>
          <cell r="AQ187">
            <v>7.0599416197135306E-2</v>
          </cell>
          <cell r="AR187">
            <v>6.2527800123030344E-2</v>
          </cell>
          <cell r="AS187">
            <v>6.7775173901722274E-2</v>
          </cell>
          <cell r="AT187">
            <v>7.320786296784304E-2</v>
          </cell>
          <cell r="AU187">
            <v>8.0449202075261045E-2</v>
          </cell>
          <cell r="AV187">
            <v>8.5608061101594121E-2</v>
          </cell>
          <cell r="AW187">
            <v>9.0735928283636524E-2</v>
          </cell>
          <cell r="AX187">
            <v>8.3035834116226004E-2</v>
          </cell>
          <cell r="AY187">
            <v>7.6418931171152504E-2</v>
          </cell>
          <cell r="AZ187">
            <v>6.8660774983004755E-2</v>
          </cell>
          <cell r="BA187">
            <v>8.2419711724775926E-2</v>
          </cell>
          <cell r="BB187">
            <v>8.2980284490307921E-2</v>
          </cell>
          <cell r="BC187">
            <v>8.6948837527508233E-2</v>
          </cell>
          <cell r="BD187">
            <v>8.5523652204894024E-2</v>
          </cell>
          <cell r="BE187">
            <v>8.5253145518478943E-2</v>
          </cell>
          <cell r="BF187">
            <v>8.4537690081128464E-2</v>
          </cell>
          <cell r="BG187">
            <v>7.7758781243687222E-2</v>
          </cell>
          <cell r="BH187">
            <v>7.4447961431597237E-2</v>
          </cell>
          <cell r="BI187">
            <v>7.1901196933697953E-2</v>
          </cell>
          <cell r="BJ187">
            <v>6.7964352517830215E-2</v>
          </cell>
        </row>
        <row r="189">
          <cell r="C189">
            <v>7.2912997534343077E-2</v>
          </cell>
          <cell r="D189">
            <v>7.2560040878896281E-2</v>
          </cell>
          <cell r="E189">
            <v>8.133268005879471E-2</v>
          </cell>
          <cell r="F189">
            <v>8.8515228426395948E-2</v>
          </cell>
          <cell r="G189">
            <v>9.3194820837097264E-2</v>
          </cell>
          <cell r="H189">
            <v>0.1023732621822778</v>
          </cell>
          <cell r="I189">
            <v>0.10099188458070334</v>
          </cell>
          <cell r="J189">
            <v>8.8846656372490812E-2</v>
          </cell>
          <cell r="K189">
            <v>8.5900925421883517E-2</v>
          </cell>
          <cell r="L189">
            <v>7.1045310015898241E-2</v>
          </cell>
          <cell r="M189">
            <v>5.0503202195791394E-2</v>
          </cell>
          <cell r="N189">
            <v>5.6006768189509316E-2</v>
          </cell>
          <cell r="O189">
            <v>6.1133666458463472E-2</v>
          </cell>
          <cell r="P189">
            <v>5.7607497243660426E-2</v>
          </cell>
          <cell r="Q189">
            <v>3.730971491835041E-2</v>
          </cell>
          <cell r="R189">
            <v>4.1062679933329967E-2</v>
          </cell>
          <cell r="S189">
            <v>5.1075145568749702E-2</v>
          </cell>
          <cell r="T189">
            <v>5.4486914884834481E-2</v>
          </cell>
          <cell r="U189">
            <v>5.2964254577157803E-2</v>
          </cell>
          <cell r="V189">
            <v>4.143132119529204E-2</v>
          </cell>
          <cell r="W189">
            <v>2.7162754564119641E-2</v>
          </cell>
          <cell r="X189">
            <v>2.7519283403831807E-2</v>
          </cell>
          <cell r="Y189">
            <v>1.986250862294537E-2</v>
          </cell>
          <cell r="Z189">
            <v>2.7817549601145439E-2</v>
          </cell>
          <cell r="AA189">
            <v>3.5871296591271092E-2</v>
          </cell>
          <cell r="AB189">
            <v>3.3077281663592695E-2</v>
          </cell>
          <cell r="AC189">
            <v>2.4533625960181851E-2</v>
          </cell>
          <cell r="AD189">
            <v>2.8816836469100909E-2</v>
          </cell>
          <cell r="AE189">
            <v>2.9531762704213611E-2</v>
          </cell>
          <cell r="AF189">
            <v>1.9590720358531599E-2</v>
          </cell>
          <cell r="AG189">
            <v>1.6470551220739996E-2</v>
          </cell>
          <cell r="AH189">
            <v>1.768483757872855E-2</v>
          </cell>
          <cell r="AI189">
            <v>2.3104453270110702E-2</v>
          </cell>
          <cell r="AJ189">
            <v>3.1055632342778163E-2</v>
          </cell>
          <cell r="AK189">
            <v>4.061779433233733E-2</v>
          </cell>
          <cell r="AL189">
            <v>4.0959466790668836E-2</v>
          </cell>
          <cell r="AM189">
            <v>4.4849033964297083E-2</v>
          </cell>
          <cell r="AN189">
            <v>4.6168469126357643E-2</v>
          </cell>
          <cell r="AO189">
            <v>4.0634619415911837E-2</v>
          </cell>
          <cell r="AP189">
            <v>3.6714046303767615E-2</v>
          </cell>
          <cell r="AQ189">
            <v>2.3720628024477056E-2</v>
          </cell>
          <cell r="AR189">
            <v>1.6353570245587479E-2</v>
          </cell>
          <cell r="AS189">
            <v>2.6587434438120741E-2</v>
          </cell>
          <cell r="AT189">
            <v>3.7249385705637267E-2</v>
          </cell>
          <cell r="AU189">
            <v>4.6816510146450378E-2</v>
          </cell>
          <cell r="AV189">
            <v>5.0553938913367111E-2</v>
          </cell>
          <cell r="AW189">
            <v>5.251269269170037E-2</v>
          </cell>
          <cell r="AX189">
            <v>4.1028049926184404E-2</v>
          </cell>
          <cell r="AY189">
            <v>3.6991943631323992E-2</v>
          </cell>
          <cell r="AZ189">
            <v>3.6232547194477861E-2</v>
          </cell>
          <cell r="BA189">
            <v>5.3654694785793759E-2</v>
          </cell>
          <cell r="BB189">
            <v>5.5696906582092739E-2</v>
          </cell>
          <cell r="BC189">
            <v>6.0985621600665889E-2</v>
          </cell>
          <cell r="BD189">
            <v>6.2171047304409803E-2</v>
          </cell>
          <cell r="BE189">
            <v>6.2277635441409851E-2</v>
          </cell>
          <cell r="BF189">
            <v>6.1147009662032702E-2</v>
          </cell>
          <cell r="BG189">
            <v>5.4054719872290734E-2</v>
          </cell>
          <cell r="BH189">
            <v>5.2102251553161283E-2</v>
          </cell>
          <cell r="BI189">
            <v>4.8388398260635686E-2</v>
          </cell>
        </row>
        <row r="191">
          <cell r="C191">
            <v>6.062523731173268E-2</v>
          </cell>
          <cell r="D191">
            <v>6.0631938514090523E-2</v>
          </cell>
          <cell r="E191">
            <v>6.7758923346986535E-2</v>
          </cell>
          <cell r="F191">
            <v>7.2428075674465478E-2</v>
          </cell>
          <cell r="G191">
            <v>7.5889077053344633E-2</v>
          </cell>
          <cell r="H191">
            <v>8.1574833919499809E-2</v>
          </cell>
          <cell r="I191">
            <v>8.1928796755295186E-2</v>
          </cell>
          <cell r="J191">
            <v>7.4943415206639288E-2</v>
          </cell>
          <cell r="K191">
            <v>7.3717213428156306E-2</v>
          </cell>
          <cell r="L191">
            <v>6.5652023521272918E-2</v>
          </cell>
          <cell r="M191">
            <v>5.4214559386973192E-2</v>
          </cell>
          <cell r="N191">
            <v>5.7027784263366799E-2</v>
          </cell>
          <cell r="O191">
            <v>5.916473317865429E-2</v>
          </cell>
          <cell r="P191">
            <v>5.7900807381776248E-2</v>
          </cell>
          <cell r="Q191">
            <v>4.7412445278298937E-2</v>
          </cell>
          <cell r="R191">
            <v>4.8636926889715E-2</v>
          </cell>
          <cell r="S191">
            <v>5.2746091443135551E-2</v>
          </cell>
          <cell r="T191">
            <v>5.4964687491276552E-2</v>
          </cell>
          <cell r="U191">
            <v>5.4347026364193744E-2</v>
          </cell>
          <cell r="V191">
            <v>4.80591889084395E-2</v>
          </cell>
          <cell r="W191">
            <v>4.1584416551826882E-2</v>
          </cell>
          <cell r="X191">
            <v>4.5201761064583408E-2</v>
          </cell>
          <cell r="Y191">
            <v>4.1425954628716365E-2</v>
          </cell>
          <cell r="Z191">
            <v>4.5109536849624959E-2</v>
          </cell>
          <cell r="AA191">
            <v>5.1219144474445241E-2</v>
          </cell>
          <cell r="AB191">
            <v>4.9137875777193772E-2</v>
          </cell>
          <cell r="AC191">
            <v>4.4669365721997305E-2</v>
          </cell>
          <cell r="AD191">
            <v>4.666151664341469E-2</v>
          </cell>
          <cell r="AE191">
            <v>4.8295274174091546E-2</v>
          </cell>
          <cell r="AF191">
            <v>4.5718802845792841E-2</v>
          </cell>
          <cell r="AG191">
            <v>4.453978159126365E-2</v>
          </cell>
          <cell r="AH191">
            <v>4.4052518892918953E-2</v>
          </cell>
          <cell r="AI191">
            <v>4.3797900903099832E-2</v>
          </cell>
          <cell r="AJ191">
            <v>4.5519389096605155E-2</v>
          </cell>
          <cell r="AK191">
            <v>5.1236392663222254E-2</v>
          </cell>
          <cell r="AL191">
            <v>5.1928771280110288E-2</v>
          </cell>
          <cell r="AM191">
            <v>5.3875388690544736E-2</v>
          </cell>
          <cell r="AN191">
            <v>5.297773822601054E-2</v>
          </cell>
          <cell r="AO191">
            <v>4.6029099069499285E-2</v>
          </cell>
          <cell r="AP191">
            <v>4.2137821495248987E-2</v>
          </cell>
          <cell r="AQ191">
            <v>3.5334316999301077E-2</v>
          </cell>
          <cell r="AR191">
            <v>3.1857391522375399E-2</v>
          </cell>
          <cell r="AS191">
            <v>3.4440716412267848E-2</v>
          </cell>
          <cell r="AT191">
            <v>3.7986086088860553E-2</v>
          </cell>
          <cell r="AU191">
            <v>4.0677234446146252E-2</v>
          </cell>
          <cell r="AV191">
            <v>4.3552223469640182E-2</v>
          </cell>
          <cell r="AW191">
            <v>4.4983184840378859E-2</v>
          </cell>
          <cell r="AX191">
            <v>3.9764127448302461E-2</v>
          </cell>
          <cell r="AY191">
            <v>3.999511923968601E-2</v>
          </cell>
          <cell r="AZ191">
            <v>3.821526282088597E-2</v>
          </cell>
          <cell r="BA191">
            <v>4.8788970865739675E-2</v>
          </cell>
          <cell r="BB191">
            <v>4.9745843575854966E-2</v>
          </cell>
          <cell r="BC191">
            <v>5.1704264220283014E-2</v>
          </cell>
          <cell r="BD191">
            <v>4.932671201955259E-2</v>
          </cell>
          <cell r="BE191">
            <v>4.8235124960019249E-2</v>
          </cell>
          <cell r="BF191">
            <v>4.5626069210585672E-2</v>
          </cell>
          <cell r="BG191">
            <v>4.1128090730934409E-2</v>
          </cell>
          <cell r="BH191">
            <v>3.8789278999176634E-2</v>
          </cell>
          <cell r="BI191">
            <v>3.7650323122824229E-2</v>
          </cell>
        </row>
        <row r="195">
          <cell r="C195">
            <v>3.9167734474822365E-2</v>
          </cell>
          <cell r="D195">
            <v>3.7669142540527466E-2</v>
          </cell>
          <cell r="E195">
            <v>4.1324204196030598E-2</v>
          </cell>
          <cell r="F195">
            <v>4.4345067062797658E-2</v>
          </cell>
          <cell r="G195">
            <v>4.8938117385762023E-2</v>
          </cell>
          <cell r="H195">
            <v>5.5622607703739425E-2</v>
          </cell>
          <cell r="I195">
            <v>5.5276924971637824E-2</v>
          </cell>
          <cell r="J195">
            <v>4.9278037202590656E-2</v>
          </cell>
          <cell r="K195">
            <v>4.6774052343590992E-2</v>
          </cell>
          <cell r="L195">
            <v>4.0025740416964911E-2</v>
          </cell>
          <cell r="M195">
            <v>3.1200378462813361E-2</v>
          </cell>
          <cell r="N195">
            <v>3.4328263817248968E-2</v>
          </cell>
          <cell r="O195">
            <v>3.8498439857612123E-2</v>
          </cell>
          <cell r="P195">
            <v>4.4966643352306435E-2</v>
          </cell>
          <cell r="Q195">
            <v>4.3993862177122471E-2</v>
          </cell>
          <cell r="R195">
            <v>3.8647325574168889E-2</v>
          </cell>
          <cell r="S195">
            <v>4.5245406987494526E-2</v>
          </cell>
          <cell r="T195">
            <v>4.6888180295420717E-2</v>
          </cell>
          <cell r="U195">
            <v>4.9502344396114735E-2</v>
          </cell>
          <cell r="V195">
            <v>4.8016316508657793E-2</v>
          </cell>
          <cell r="W195">
            <v>3.9600945585682543E-2</v>
          </cell>
          <cell r="X195">
            <v>3.6663285442003993E-2</v>
          </cell>
          <cell r="Y195">
            <v>2.8476478584594948E-2</v>
          </cell>
          <cell r="Z195">
            <v>2.9007911584383105E-2</v>
          </cell>
          <cell r="AA195">
            <v>3.1185579772373833E-2</v>
          </cell>
          <cell r="AB195">
            <v>2.6179260541667547E-2</v>
          </cell>
          <cell r="AC195">
            <v>1.7612793542355218E-2</v>
          </cell>
          <cell r="AD195">
            <v>2.2774002515062102E-2</v>
          </cell>
          <cell r="AE195">
            <v>2.6612212266819656E-2</v>
          </cell>
          <cell r="AF195">
            <v>2.2416298765603443E-2</v>
          </cell>
          <cell r="AG195">
            <v>2.0841213118404533E-2</v>
          </cell>
          <cell r="AH195">
            <v>2.0889064112656282E-2</v>
          </cell>
          <cell r="AI195">
            <v>2.2751147319793212E-2</v>
          </cell>
          <cell r="AJ195">
            <v>2.6883506792759724E-2</v>
          </cell>
          <cell r="AK195">
            <v>3.3456875283232115E-2</v>
          </cell>
          <cell r="AL195">
            <v>3.7110619320040297E-2</v>
          </cell>
          <cell r="AM195">
            <v>3.7892421248081246E-2</v>
          </cell>
          <cell r="AN195">
            <v>3.8813648380185591E-2</v>
          </cell>
          <cell r="AO195">
            <v>3.2907111004192101E-2</v>
          </cell>
          <cell r="AP195">
            <v>3.0605582245317807E-2</v>
          </cell>
          <cell r="AQ195">
            <v>2.5288250064695452E-2</v>
          </cell>
          <cell r="AR195">
            <v>1.8712117894517467E-2</v>
          </cell>
          <cell r="AS195">
            <v>2.2947896027179823E-2</v>
          </cell>
          <cell r="AT195">
            <v>3.0878508062985446E-2</v>
          </cell>
          <cell r="AU195">
            <v>4.0369563830153908E-2</v>
          </cell>
          <cell r="AV195">
            <v>5.3337797341430869E-2</v>
          </cell>
          <cell r="AW195">
            <v>5.7767345304660683E-2</v>
          </cell>
          <cell r="AX195">
            <v>5.1388978005421256E-2</v>
          </cell>
          <cell r="AY195">
            <v>4.0127957940256441E-2</v>
          </cell>
          <cell r="AZ195">
            <v>3.5761673588268379E-2</v>
          </cell>
          <cell r="BA195">
            <v>4.8935575392135409E-2</v>
          </cell>
          <cell r="BB195">
            <v>4.5530145622622586E-2</v>
          </cell>
          <cell r="BC195">
            <v>5.4663273751422117E-2</v>
          </cell>
          <cell r="BD195">
            <v>5.4272084485352791E-2</v>
          </cell>
          <cell r="BE195">
            <v>5.3052525484827473E-2</v>
          </cell>
          <cell r="BF195">
            <v>4.774546492864376E-2</v>
          </cell>
          <cell r="BG195">
            <v>4.5918588546945666E-2</v>
          </cell>
          <cell r="BH195">
            <v>4.5882415203463971E-2</v>
          </cell>
          <cell r="BI195">
            <v>4.529258093523978E-2</v>
          </cell>
          <cell r="BJ195">
            <v>4.3374879435636914E-2</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Sheet1"/>
    </sheetNames>
    <sheetDataSet>
      <sheetData sheetId="0">
        <row r="1">
          <cell r="C1">
            <v>1980</v>
          </cell>
          <cell r="D1">
            <v>1981</v>
          </cell>
          <cell r="E1">
            <v>1982</v>
          </cell>
          <cell r="F1">
            <v>1983</v>
          </cell>
          <cell r="G1">
            <v>1984</v>
          </cell>
          <cell r="H1">
            <v>1985</v>
          </cell>
          <cell r="I1">
            <v>1986</v>
          </cell>
          <cell r="J1">
            <v>1987</v>
          </cell>
          <cell r="K1">
            <v>1988</v>
          </cell>
          <cell r="L1">
            <v>1989</v>
          </cell>
          <cell r="M1">
            <v>1990</v>
          </cell>
          <cell r="N1">
            <v>1991</v>
          </cell>
          <cell r="O1">
            <v>1992</v>
          </cell>
          <cell r="P1">
            <v>1993</v>
          </cell>
          <cell r="Q1">
            <v>1994</v>
          </cell>
          <cell r="R1">
            <v>1995</v>
          </cell>
          <cell r="S1">
            <v>1996</v>
          </cell>
          <cell r="T1">
            <v>1997</v>
          </cell>
          <cell r="U1">
            <v>1998</v>
          </cell>
          <cell r="V1">
            <v>1999</v>
          </cell>
          <cell r="W1">
            <v>2000</v>
          </cell>
          <cell r="X1">
            <v>2001</v>
          </cell>
          <cell r="Y1">
            <v>2002</v>
          </cell>
          <cell r="Z1">
            <v>2003</v>
          </cell>
          <cell r="AA1">
            <v>2004</v>
          </cell>
          <cell r="AB1">
            <v>2005</v>
          </cell>
          <cell r="AC1">
            <v>2006</v>
          </cell>
          <cell r="AD1">
            <v>2007</v>
          </cell>
          <cell r="AE1">
            <v>2008</v>
          </cell>
          <cell r="AF1">
            <v>2009</v>
          </cell>
          <cell r="AG1">
            <v>2010</v>
          </cell>
          <cell r="AH1">
            <v>2011</v>
          </cell>
          <cell r="AI1">
            <v>2012</v>
          </cell>
          <cell r="AJ1">
            <v>2013</v>
          </cell>
          <cell r="AK1">
            <v>2014</v>
          </cell>
          <cell r="AL1">
            <v>2015</v>
          </cell>
          <cell r="AM1">
            <v>2016</v>
          </cell>
          <cell r="AN1">
            <v>2017</v>
          </cell>
          <cell r="AO1">
            <v>2018</v>
          </cell>
          <cell r="AP1">
            <v>2019</v>
          </cell>
        </row>
        <row r="2">
          <cell r="C2">
            <v>6.8116843444553501E-2</v>
          </cell>
          <cell r="D2">
            <v>6.0079146215927332E-2</v>
          </cell>
          <cell r="E2">
            <v>4.5943452500295572E-2</v>
          </cell>
          <cell r="F2">
            <v>5.0711894632784429E-2</v>
          </cell>
          <cell r="G2">
            <v>5.4059285407865934E-2</v>
          </cell>
          <cell r="H2">
            <v>4.9164097253692945E-2</v>
          </cell>
          <cell r="I2">
            <v>4.244120410043082E-2</v>
          </cell>
          <cell r="J2">
            <v>5.0249419701976911E-2</v>
          </cell>
          <cell r="K2">
            <v>5.5162856556920603E-2</v>
          </cell>
          <cell r="L2">
            <v>5.0793782690619842E-2</v>
          </cell>
          <cell r="M2">
            <v>4.9058751962042312E-2</v>
          </cell>
          <cell r="N2">
            <v>5.1468449665291169E-2</v>
          </cell>
          <cell r="O2">
            <v>5.4739711970169337E-2</v>
          </cell>
          <cell r="P2">
            <v>5.7603818854920948E-2</v>
          </cell>
          <cell r="Q2">
            <v>6.6289556203015909E-2</v>
          </cell>
          <cell r="R2">
            <v>7.0836461392290537E-2</v>
          </cell>
          <cell r="S2">
            <v>7.2142221181118391E-2</v>
          </cell>
          <cell r="T2">
            <v>7.3498337321546744E-2</v>
          </cell>
          <cell r="U2">
            <v>6.3089388826433709E-2</v>
          </cell>
          <cell r="V2">
            <v>6.1310171969381815E-2</v>
          </cell>
          <cell r="W2">
            <v>5.3377014733793741E-2</v>
          </cell>
          <cell r="X2">
            <v>4.4669439195592756E-2</v>
          </cell>
          <cell r="Y2">
            <v>5.2911913010943556E-2</v>
          </cell>
          <cell r="Z2">
            <v>6.5934465089271879E-2</v>
          </cell>
          <cell r="AA2">
            <v>8.0246906365254458E-2</v>
          </cell>
          <cell r="AB2">
            <v>0.1005606403432432</v>
          </cell>
          <cell r="AC2">
            <v>0.10403808793343032</v>
          </cell>
          <cell r="AD2">
            <v>8.7317017637403849E-2</v>
          </cell>
          <cell r="AE2">
            <v>5.8098427469492953E-2</v>
          </cell>
          <cell r="AF2">
            <v>6.7746358803711201E-2</v>
          </cell>
          <cell r="AG2">
            <v>8.5014121401753129E-2</v>
          </cell>
          <cell r="AH2">
            <v>7.8656366725426585E-2</v>
          </cell>
          <cell r="AI2">
            <v>9.4109758117496306E-2</v>
          </cell>
          <cell r="AJ2">
            <v>9.0415556342318182E-2</v>
          </cell>
          <cell r="AK2">
            <v>9.1407744820645745E-2</v>
          </cell>
          <cell r="AL2">
            <v>8.3066315017929201E-2</v>
          </cell>
          <cell r="AM2">
            <v>7.9836219617151774E-2</v>
          </cell>
          <cell r="AN2">
            <v>7.5959402785612584E-2</v>
          </cell>
          <cell r="AO2">
            <v>7.1962045942019881E-2</v>
          </cell>
          <cell r="AP2">
            <v>7.1607832418146805E-2</v>
          </cell>
        </row>
        <row r="3">
          <cell r="C3">
            <v>2.8206753486227962E-2</v>
          </cell>
          <cell r="D3">
            <v>2.8402670775552141E-2</v>
          </cell>
          <cell r="E3">
            <v>2.0555364088425E-2</v>
          </cell>
          <cell r="F3">
            <v>2.8962188254223663E-2</v>
          </cell>
          <cell r="G3">
            <v>3.7339169651147357E-2</v>
          </cell>
          <cell r="H3">
            <v>3.4555040335387158E-2</v>
          </cell>
          <cell r="I3">
            <v>2.5684685608780393E-2</v>
          </cell>
          <cell r="J3">
            <v>3.0138637733574433E-2</v>
          </cell>
          <cell r="K3">
            <v>3.0867221950024493E-2</v>
          </cell>
          <cell r="L3">
            <v>2.0429553264604806E-2</v>
          </cell>
          <cell r="M3">
            <v>1.7140331346997575E-2</v>
          </cell>
          <cell r="N3">
            <v>1.8423646912423031E-2</v>
          </cell>
          <cell r="O3">
            <v>2.401280683030951E-2</v>
          </cell>
          <cell r="P3">
            <v>3.2382039002567142E-2</v>
          </cell>
          <cell r="Q3">
            <v>4.2336243920475553E-2</v>
          </cell>
          <cell r="R3">
            <v>4.2640453970900681E-2</v>
          </cell>
          <cell r="S3">
            <v>4.6828258034823968E-2</v>
          </cell>
          <cell r="T3">
            <v>4.8198748744509114E-2</v>
          </cell>
          <cell r="U3">
            <v>4.2426476517411799E-2</v>
          </cell>
          <cell r="V3">
            <v>3.8537549407114624E-2</v>
          </cell>
          <cell r="W3">
            <v>2.4981105868415142E-2</v>
          </cell>
          <cell r="X3">
            <v>1.7108741497608944E-2</v>
          </cell>
          <cell r="Y3">
            <v>2.7799926100231419E-2</v>
          </cell>
          <cell r="Z3">
            <v>3.9341426032665418E-2</v>
          </cell>
          <cell r="AA3">
            <v>4.945969854127278E-2</v>
          </cell>
          <cell r="AB3">
            <v>5.3647268022005076E-2</v>
          </cell>
          <cell r="AC3">
            <v>5.5191712312455357E-2</v>
          </cell>
          <cell r="AD3">
            <v>4.2785763271704295E-2</v>
          </cell>
          <cell r="AE3">
            <v>3.7832073809634201E-2</v>
          </cell>
          <cell r="AF3">
            <v>3.7713896921245126E-2</v>
          </cell>
          <cell r="AG3">
            <v>5.6366143541926587E-2</v>
          </cell>
          <cell r="AH3">
            <v>5.8514176307135721E-2</v>
          </cell>
          <cell r="AI3">
            <v>6.4161853178102066E-2</v>
          </cell>
          <cell r="AJ3">
            <v>6.5786617618498175E-2</v>
          </cell>
          <cell r="AK3">
            <v>6.5821064056042183E-2</v>
          </cell>
          <cell r="AL3">
            <v>6.4705565142364113E-2</v>
          </cell>
          <cell r="AM3">
            <v>5.7615956642298967E-2</v>
          </cell>
          <cell r="AN3">
            <v>5.5644840320216035E-2</v>
          </cell>
          <cell r="AO3">
            <v>5.1834670738910592E-2</v>
          </cell>
        </row>
        <row r="4">
          <cell r="C4">
            <v>6.1955496365351539E-2</v>
          </cell>
          <cell r="D4">
            <v>6.795222692211994E-2</v>
          </cell>
          <cell r="E4">
            <v>6.2941554271034053E-2</v>
          </cell>
          <cell r="F4">
            <v>6.8884798072771092E-2</v>
          </cell>
          <cell r="G4">
            <v>7.9367102049484953E-2</v>
          </cell>
          <cell r="H4">
            <v>7.7687022436612005E-2</v>
          </cell>
          <cell r="I4">
            <v>7.1347389873020861E-2</v>
          </cell>
          <cell r="J4">
            <v>7.5239830445452516E-2</v>
          </cell>
          <cell r="K4">
            <v>7.9237486761922951E-2</v>
          </cell>
          <cell r="L4">
            <v>7.5281750477822443E-2</v>
          </cell>
          <cell r="M4">
            <v>7.1860055373772977E-2</v>
          </cell>
          <cell r="N4">
            <v>6.9901647482237594E-2</v>
          </cell>
          <cell r="O4">
            <v>6.7742861025958542E-2</v>
          </cell>
          <cell r="P4">
            <v>7.0289103893112187E-2</v>
          </cell>
          <cell r="Q4">
            <v>7.9693831607384066E-2</v>
          </cell>
          <cell r="R4">
            <v>8.2228939006432605E-2</v>
          </cell>
          <cell r="S4">
            <v>8.5914734187134204E-2</v>
          </cell>
          <cell r="T4">
            <v>8.8326320548040474E-2</v>
          </cell>
          <cell r="U4">
            <v>8.1920187120050336E-2</v>
          </cell>
          <cell r="V4">
            <v>7.8217780812281465E-2</v>
          </cell>
          <cell r="W4">
            <v>7.0599416197135306E-2</v>
          </cell>
          <cell r="X4">
            <v>6.2527800123030344E-2</v>
          </cell>
          <cell r="Y4">
            <v>6.7775173901722274E-2</v>
          </cell>
          <cell r="Z4">
            <v>7.320786296784304E-2</v>
          </cell>
          <cell r="AA4">
            <v>8.0449202075261045E-2</v>
          </cell>
          <cell r="AB4">
            <v>8.5608061101594121E-2</v>
          </cell>
          <cell r="AC4">
            <v>9.0735928283636524E-2</v>
          </cell>
          <cell r="AD4">
            <v>8.3035834116226004E-2</v>
          </cell>
          <cell r="AE4">
            <v>7.6418931171152504E-2</v>
          </cell>
          <cell r="AF4">
            <v>6.8660774983004755E-2</v>
          </cell>
          <cell r="AG4">
            <v>8.2419711724775926E-2</v>
          </cell>
          <cell r="AH4">
            <v>8.2980284490307921E-2</v>
          </cell>
          <cell r="AI4">
            <v>8.6948837527508233E-2</v>
          </cell>
          <cell r="AJ4">
            <v>8.5523652204894024E-2</v>
          </cell>
          <cell r="AK4">
            <v>8.5253145518478943E-2</v>
          </cell>
          <cell r="AL4">
            <v>8.4537690081128464E-2</v>
          </cell>
          <cell r="AM4">
            <v>7.7758781243687222E-2</v>
          </cell>
          <cell r="AN4">
            <v>7.4447961431597237E-2</v>
          </cell>
          <cell r="AO4">
            <v>7.1901196933697953E-2</v>
          </cell>
          <cell r="AP4">
            <v>6.7964352517830215E-2</v>
          </cell>
        </row>
      </sheetData>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E1489-A24A-4472-AA2C-BEBF3580B82E}">
  <dimension ref="A1:BP220"/>
  <sheetViews>
    <sheetView tabSelected="1" topLeftCell="AQ153" zoomScale="95" zoomScaleNormal="95" workbookViewId="0">
      <selection activeCell="Y220" sqref="Y220"/>
    </sheetView>
  </sheetViews>
  <sheetFormatPr defaultRowHeight="14.4" x14ac:dyDescent="0.3"/>
  <cols>
    <col min="2" max="2" width="45.6640625" customWidth="1"/>
  </cols>
  <sheetData>
    <row r="1" spans="1:67" ht="17.399999999999999" x14ac:dyDescent="0.3">
      <c r="A1" s="30" t="s">
        <v>0</v>
      </c>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row>
    <row r="2" spans="1:67" ht="16.8" x14ac:dyDescent="0.3">
      <c r="A2" s="31" t="s">
        <v>1</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row>
    <row r="3" spans="1:67" x14ac:dyDescent="0.3">
      <c r="A3" s="29" t="s">
        <v>2</v>
      </c>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row>
    <row r="4" spans="1:67" x14ac:dyDescent="0.3">
      <c r="A4" s="29" t="s">
        <v>3</v>
      </c>
      <c r="B4" s="29"/>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row>
    <row r="6" spans="1:67" x14ac:dyDescent="0.3">
      <c r="A6" s="1" t="s">
        <v>4</v>
      </c>
      <c r="B6" s="1" t="s">
        <v>5</v>
      </c>
      <c r="C6" s="1" t="s">
        <v>6</v>
      </c>
      <c r="D6" s="1" t="s">
        <v>7</v>
      </c>
      <c r="E6" s="1" t="s">
        <v>8</v>
      </c>
      <c r="F6" s="1" t="s">
        <v>9</v>
      </c>
      <c r="G6" s="1" t="s">
        <v>10</v>
      </c>
      <c r="H6" s="1" t="s">
        <v>11</v>
      </c>
      <c r="I6" s="1" t="s">
        <v>12</v>
      </c>
      <c r="J6" s="1" t="s">
        <v>13</v>
      </c>
      <c r="K6" s="1" t="s">
        <v>14</v>
      </c>
      <c r="L6" s="1" t="s">
        <v>15</v>
      </c>
      <c r="M6" s="1" t="s">
        <v>16</v>
      </c>
      <c r="N6" s="1" t="s">
        <v>17</v>
      </c>
      <c r="O6" s="1" t="s">
        <v>18</v>
      </c>
      <c r="P6" s="1" t="s">
        <v>19</v>
      </c>
      <c r="Q6" s="1" t="s">
        <v>20</v>
      </c>
      <c r="R6" s="1" t="s">
        <v>21</v>
      </c>
      <c r="S6" s="1" t="s">
        <v>22</v>
      </c>
      <c r="T6" s="1" t="s">
        <v>23</v>
      </c>
      <c r="U6" s="1" t="s">
        <v>24</v>
      </c>
      <c r="V6" s="1" t="s">
        <v>25</v>
      </c>
      <c r="W6" s="1" t="s">
        <v>26</v>
      </c>
      <c r="X6" s="1" t="s">
        <v>27</v>
      </c>
      <c r="Y6" s="1" t="s">
        <v>28</v>
      </c>
      <c r="Z6" s="1" t="s">
        <v>29</v>
      </c>
      <c r="AA6" s="1" t="s">
        <v>30</v>
      </c>
      <c r="AB6" s="1" t="s">
        <v>31</v>
      </c>
      <c r="AC6" s="1" t="s">
        <v>32</v>
      </c>
      <c r="AD6" s="1" t="s">
        <v>33</v>
      </c>
      <c r="AE6" s="1" t="s">
        <v>34</v>
      </c>
      <c r="AF6" s="1" t="s">
        <v>35</v>
      </c>
      <c r="AG6" s="1" t="s">
        <v>36</v>
      </c>
      <c r="AH6" s="1" t="s">
        <v>37</v>
      </c>
      <c r="AI6" s="1" t="s">
        <v>38</v>
      </c>
      <c r="AJ6" s="1" t="s">
        <v>39</v>
      </c>
      <c r="AK6" s="1" t="s">
        <v>40</v>
      </c>
      <c r="AL6" s="1" t="s">
        <v>41</v>
      </c>
      <c r="AM6" s="1" t="s">
        <v>42</v>
      </c>
      <c r="AN6" s="1" t="s">
        <v>43</v>
      </c>
      <c r="AO6" s="1" t="s">
        <v>44</v>
      </c>
      <c r="AP6" s="1" t="s">
        <v>45</v>
      </c>
      <c r="AQ6" s="1" t="s">
        <v>46</v>
      </c>
      <c r="AR6" s="1" t="s">
        <v>47</v>
      </c>
      <c r="AS6" s="1" t="s">
        <v>48</v>
      </c>
      <c r="AT6" s="1" t="s">
        <v>49</v>
      </c>
      <c r="AU6" s="1" t="s">
        <v>50</v>
      </c>
      <c r="AV6" s="1" t="s">
        <v>51</v>
      </c>
      <c r="AW6" s="1" t="s">
        <v>52</v>
      </c>
      <c r="AX6" s="1" t="s">
        <v>53</v>
      </c>
      <c r="AY6" s="1" t="s">
        <v>54</v>
      </c>
      <c r="AZ6" s="1" t="s">
        <v>55</v>
      </c>
      <c r="BA6" s="1" t="s">
        <v>56</v>
      </c>
      <c r="BB6" s="1" t="s">
        <v>57</v>
      </c>
      <c r="BC6" s="1" t="s">
        <v>58</v>
      </c>
      <c r="BD6" s="1" t="s">
        <v>59</v>
      </c>
      <c r="BE6" s="1" t="s">
        <v>60</v>
      </c>
      <c r="BF6" s="1" t="s">
        <v>61</v>
      </c>
      <c r="BG6" s="1" t="s">
        <v>62</v>
      </c>
      <c r="BH6" s="1" t="s">
        <v>63</v>
      </c>
      <c r="BI6" s="1" t="s">
        <v>64</v>
      </c>
      <c r="BJ6" s="1" t="s">
        <v>65</v>
      </c>
      <c r="BK6" s="15">
        <v>2020</v>
      </c>
      <c r="BL6" s="16">
        <v>2021</v>
      </c>
      <c r="BM6" s="16">
        <v>2022</v>
      </c>
      <c r="BN6" s="16">
        <v>2023</v>
      </c>
      <c r="BO6" s="17">
        <v>2024</v>
      </c>
    </row>
    <row r="7" spans="1:67" x14ac:dyDescent="0.3">
      <c r="A7" t="s">
        <v>5</v>
      </c>
      <c r="B7" t="s">
        <v>5</v>
      </c>
      <c r="C7" t="s">
        <v>5</v>
      </c>
      <c r="D7" t="s">
        <v>5</v>
      </c>
      <c r="E7" t="s">
        <v>5</v>
      </c>
      <c r="F7" t="s">
        <v>5</v>
      </c>
      <c r="G7" t="s">
        <v>5</v>
      </c>
      <c r="H7" t="s">
        <v>5</v>
      </c>
      <c r="I7" t="s">
        <v>5</v>
      </c>
      <c r="J7" t="s">
        <v>5</v>
      </c>
      <c r="K7" t="s">
        <v>5</v>
      </c>
      <c r="L7" t="s">
        <v>5</v>
      </c>
      <c r="M7" t="s">
        <v>5</v>
      </c>
      <c r="N7" t="s">
        <v>5</v>
      </c>
      <c r="O7" t="s">
        <v>5</v>
      </c>
      <c r="P7" t="s">
        <v>5</v>
      </c>
      <c r="Q7" t="s">
        <v>5</v>
      </c>
      <c r="R7" t="s">
        <v>5</v>
      </c>
      <c r="S7" t="s">
        <v>5</v>
      </c>
      <c r="T7" t="s">
        <v>5</v>
      </c>
      <c r="U7" t="s">
        <v>5</v>
      </c>
      <c r="V7" t="s">
        <v>5</v>
      </c>
      <c r="W7" t="s">
        <v>5</v>
      </c>
      <c r="X7" t="s">
        <v>5</v>
      </c>
      <c r="Y7" t="s">
        <v>5</v>
      </c>
      <c r="Z7" t="s">
        <v>5</v>
      </c>
      <c r="AA7" t="s">
        <v>5</v>
      </c>
      <c r="AB7" t="s">
        <v>5</v>
      </c>
      <c r="AC7" t="s">
        <v>5</v>
      </c>
      <c r="AD7" t="s">
        <v>5</v>
      </c>
      <c r="AE7" t="s">
        <v>5</v>
      </c>
      <c r="AF7" t="s">
        <v>5</v>
      </c>
      <c r="AG7" t="s">
        <v>5</v>
      </c>
      <c r="AH7" t="s">
        <v>5</v>
      </c>
      <c r="AI7" t="s">
        <v>5</v>
      </c>
      <c r="AJ7" t="s">
        <v>5</v>
      </c>
      <c r="AK7" t="s">
        <v>5</v>
      </c>
      <c r="AL7" t="s">
        <v>5</v>
      </c>
      <c r="AM7" t="s">
        <v>5</v>
      </c>
      <c r="AN7" t="s">
        <v>5</v>
      </c>
      <c r="AO7" t="s">
        <v>5</v>
      </c>
      <c r="AP7" t="s">
        <v>5</v>
      </c>
      <c r="AQ7" t="s">
        <v>5</v>
      </c>
      <c r="AR7" t="s">
        <v>5</v>
      </c>
      <c r="AS7" t="s">
        <v>5</v>
      </c>
      <c r="AT7" t="s">
        <v>5</v>
      </c>
      <c r="AU7" t="s">
        <v>5</v>
      </c>
      <c r="AV7" t="s">
        <v>5</v>
      </c>
      <c r="AW7" t="s">
        <v>5</v>
      </c>
      <c r="AX7" t="s">
        <v>5</v>
      </c>
      <c r="AY7" t="s">
        <v>5</v>
      </c>
      <c r="AZ7" t="s">
        <v>5</v>
      </c>
      <c r="BA7" t="s">
        <v>5</v>
      </c>
      <c r="BB7" t="s">
        <v>5</v>
      </c>
      <c r="BC7" t="s">
        <v>5</v>
      </c>
      <c r="BD7" t="s">
        <v>5</v>
      </c>
      <c r="BE7" t="s">
        <v>5</v>
      </c>
      <c r="BF7" t="s">
        <v>5</v>
      </c>
      <c r="BG7" t="s">
        <v>5</v>
      </c>
      <c r="BH7" t="s">
        <v>5</v>
      </c>
      <c r="BI7" t="s">
        <v>5</v>
      </c>
      <c r="BJ7" t="s">
        <v>5</v>
      </c>
    </row>
    <row r="8" spans="1:67" x14ac:dyDescent="0.3">
      <c r="A8" t="s">
        <v>5</v>
      </c>
      <c r="B8" s="2" t="s">
        <v>66</v>
      </c>
      <c r="C8" t="s">
        <v>5</v>
      </c>
      <c r="D8" t="s">
        <v>5</v>
      </c>
      <c r="E8" t="s">
        <v>5</v>
      </c>
      <c r="F8" t="s">
        <v>5</v>
      </c>
      <c r="G8" t="s">
        <v>5</v>
      </c>
      <c r="H8" t="s">
        <v>5</v>
      </c>
      <c r="I8" t="s">
        <v>5</v>
      </c>
      <c r="J8" t="s">
        <v>5</v>
      </c>
      <c r="K8" t="s">
        <v>5</v>
      </c>
      <c r="L8" t="s">
        <v>5</v>
      </c>
      <c r="M8" t="s">
        <v>5</v>
      </c>
      <c r="N8" t="s">
        <v>5</v>
      </c>
      <c r="O8" t="s">
        <v>5</v>
      </c>
      <c r="P8" t="s">
        <v>5</v>
      </c>
      <c r="Q8" t="s">
        <v>5</v>
      </c>
      <c r="R8" t="s">
        <v>5</v>
      </c>
      <c r="S8" t="s">
        <v>5</v>
      </c>
      <c r="T8" t="s">
        <v>5</v>
      </c>
      <c r="U8" t="s">
        <v>5</v>
      </c>
      <c r="V8" t="s">
        <v>5</v>
      </c>
      <c r="W8" t="s">
        <v>5</v>
      </c>
      <c r="X8" t="s">
        <v>5</v>
      </c>
      <c r="Y8" t="s">
        <v>5</v>
      </c>
      <c r="Z8" t="s">
        <v>5</v>
      </c>
      <c r="AA8" t="s">
        <v>5</v>
      </c>
      <c r="AB8" t="s">
        <v>5</v>
      </c>
      <c r="AC8" t="s">
        <v>5</v>
      </c>
      <c r="AD8" t="s">
        <v>5</v>
      </c>
      <c r="AE8" t="s">
        <v>5</v>
      </c>
      <c r="AF8" t="s">
        <v>5</v>
      </c>
      <c r="AG8" t="s">
        <v>5</v>
      </c>
      <c r="AH8" t="s">
        <v>5</v>
      </c>
      <c r="AI8" t="s">
        <v>5</v>
      </c>
      <c r="AJ8" t="s">
        <v>5</v>
      </c>
      <c r="AK8" t="s">
        <v>5</v>
      </c>
      <c r="AL8" t="s">
        <v>5</v>
      </c>
      <c r="AM8" t="s">
        <v>5</v>
      </c>
      <c r="AN8" t="s">
        <v>5</v>
      </c>
      <c r="AO8" t="s">
        <v>5</v>
      </c>
      <c r="AP8" t="s">
        <v>5</v>
      </c>
      <c r="AQ8" t="s">
        <v>5</v>
      </c>
      <c r="AR8" t="s">
        <v>5</v>
      </c>
      <c r="AS8" t="s">
        <v>5</v>
      </c>
      <c r="AT8" t="s">
        <v>5</v>
      </c>
      <c r="AU8" t="s">
        <v>5</v>
      </c>
      <c r="AV8" t="s">
        <v>5</v>
      </c>
      <c r="AW8" t="s">
        <v>5</v>
      </c>
      <c r="AX8" t="s">
        <v>5</v>
      </c>
      <c r="AY8" t="s">
        <v>5</v>
      </c>
      <c r="AZ8" t="s">
        <v>5</v>
      </c>
      <c r="BA8" t="s">
        <v>5</v>
      </c>
      <c r="BB8" t="s">
        <v>5</v>
      </c>
      <c r="BC8" t="s">
        <v>5</v>
      </c>
      <c r="BD8" t="s">
        <v>5</v>
      </c>
      <c r="BE8" t="s">
        <v>5</v>
      </c>
      <c r="BF8" t="s">
        <v>5</v>
      </c>
      <c r="BG8" t="s">
        <v>5</v>
      </c>
      <c r="BH8" t="s">
        <v>5</v>
      </c>
      <c r="BI8" t="s">
        <v>5</v>
      </c>
      <c r="BJ8" t="s">
        <v>5</v>
      </c>
    </row>
    <row r="9" spans="1:67" x14ac:dyDescent="0.3">
      <c r="A9" t="s">
        <v>67</v>
      </c>
      <c r="B9" s="2" t="s">
        <v>68</v>
      </c>
      <c r="C9" s="2">
        <v>282.5</v>
      </c>
      <c r="D9" s="2">
        <v>290.39999999999998</v>
      </c>
      <c r="E9" s="2">
        <v>316.8</v>
      </c>
      <c r="F9" s="2">
        <v>337.8</v>
      </c>
      <c r="G9" s="2">
        <v>364.5</v>
      </c>
      <c r="H9" s="2">
        <v>400.7</v>
      </c>
      <c r="I9" s="2">
        <v>440.1</v>
      </c>
      <c r="J9" s="2">
        <v>463.2</v>
      </c>
      <c r="K9" s="2">
        <v>510.9</v>
      </c>
      <c r="L9" s="2">
        <v>554.6</v>
      </c>
      <c r="M9" s="2">
        <v>572.9</v>
      </c>
      <c r="N9" s="2">
        <v>618.1</v>
      </c>
      <c r="O9" s="2">
        <v>685.9</v>
      </c>
      <c r="P9" s="2">
        <v>768.8</v>
      </c>
      <c r="Q9" s="2">
        <v>830</v>
      </c>
      <c r="R9" s="2">
        <v>898.3</v>
      </c>
      <c r="S9" s="2">
        <v>1014.7</v>
      </c>
      <c r="T9" s="2">
        <v>1147.4000000000001</v>
      </c>
      <c r="U9" s="2">
        <v>1303.9000000000001</v>
      </c>
      <c r="V9" s="2">
        <v>1450.3</v>
      </c>
      <c r="W9" s="2">
        <v>1574.4</v>
      </c>
      <c r="X9" s="2">
        <v>1788.7</v>
      </c>
      <c r="Y9" s="2">
        <v>1854.7</v>
      </c>
      <c r="Z9" s="2">
        <v>1985.8</v>
      </c>
      <c r="AA9" s="2">
        <v>2225.9</v>
      </c>
      <c r="AB9" s="2">
        <v>2369</v>
      </c>
      <c r="AC9" s="2">
        <v>2464.6999999999998</v>
      </c>
      <c r="AD9" s="2">
        <v>2641.7</v>
      </c>
      <c r="AE9" s="2">
        <v>2873.7</v>
      </c>
      <c r="AF9" s="2">
        <v>3020</v>
      </c>
      <c r="AG9" s="2">
        <v>3160.5</v>
      </c>
      <c r="AH9" s="2">
        <v>3231</v>
      </c>
      <c r="AI9" s="2">
        <v>3376.1</v>
      </c>
      <c r="AJ9" s="2">
        <v>3534.4</v>
      </c>
      <c r="AK9" s="2">
        <v>3815.9</v>
      </c>
      <c r="AL9" s="2">
        <v>4040.6</v>
      </c>
      <c r="AM9" s="2">
        <v>4295.3</v>
      </c>
      <c r="AN9" s="2">
        <v>4608</v>
      </c>
      <c r="AO9" s="2">
        <v>4873.3</v>
      </c>
      <c r="AP9" s="2">
        <v>5169.8</v>
      </c>
      <c r="AQ9" s="2">
        <v>5512.6</v>
      </c>
      <c r="AR9" s="2">
        <v>5466</v>
      </c>
      <c r="AS9" s="2">
        <v>5539.2</v>
      </c>
      <c r="AT9" s="2">
        <v>5723.9</v>
      </c>
      <c r="AU9" s="2">
        <v>6122.8</v>
      </c>
      <c r="AV9" s="2">
        <v>6559.8</v>
      </c>
      <c r="AW9" s="2">
        <v>7002.2</v>
      </c>
      <c r="AX9" s="2">
        <v>7219.7</v>
      </c>
      <c r="AY9" s="2">
        <v>7286.7</v>
      </c>
      <c r="AZ9" s="2">
        <v>6864.6</v>
      </c>
      <c r="BA9" s="2">
        <v>7243.2</v>
      </c>
      <c r="BB9" s="2">
        <v>7615.3</v>
      </c>
      <c r="BC9" s="2">
        <v>8059.1</v>
      </c>
      <c r="BD9" s="2">
        <v>8374.1</v>
      </c>
      <c r="BE9" s="2">
        <v>8786.9</v>
      </c>
      <c r="BF9" s="2">
        <v>9139</v>
      </c>
      <c r="BG9" s="2">
        <v>9238</v>
      </c>
      <c r="BH9" s="2">
        <v>9607.2999999999993</v>
      </c>
      <c r="BI9" s="2">
        <v>10063.1</v>
      </c>
      <c r="BJ9" s="2">
        <v>10421</v>
      </c>
    </row>
    <row r="10" spans="1:67" x14ac:dyDescent="0.3">
      <c r="A10" t="s">
        <v>69</v>
      </c>
      <c r="B10" s="2" t="s">
        <v>70</v>
      </c>
      <c r="C10" s="2">
        <v>27.6</v>
      </c>
      <c r="D10" s="2">
        <v>28.6</v>
      </c>
      <c r="E10" s="2">
        <v>29.8</v>
      </c>
      <c r="F10" s="2">
        <v>31.3</v>
      </c>
      <c r="G10" s="2">
        <v>33.299999999999997</v>
      </c>
      <c r="H10" s="2">
        <v>35.799999999999997</v>
      </c>
      <c r="I10" s="2">
        <v>39.4</v>
      </c>
      <c r="J10" s="2">
        <v>43.5</v>
      </c>
      <c r="K10" s="2">
        <v>48.1</v>
      </c>
      <c r="L10" s="2">
        <v>53.5</v>
      </c>
      <c r="M10" s="2">
        <v>59.3</v>
      </c>
      <c r="N10" s="2">
        <v>64.7</v>
      </c>
      <c r="O10" s="2">
        <v>70.2</v>
      </c>
      <c r="P10" s="2">
        <v>78.2</v>
      </c>
      <c r="Q10" s="2">
        <v>91.4</v>
      </c>
      <c r="R10" s="2">
        <v>107.7</v>
      </c>
      <c r="S10" s="2">
        <v>118.3</v>
      </c>
      <c r="T10" s="2">
        <v>132.6</v>
      </c>
      <c r="U10" s="2">
        <v>150.19999999999999</v>
      </c>
      <c r="V10" s="2">
        <v>172.4</v>
      </c>
      <c r="W10" s="2">
        <v>198.9</v>
      </c>
      <c r="X10" s="2">
        <v>229.1</v>
      </c>
      <c r="Y10" s="2">
        <v>253.9</v>
      </c>
      <c r="Z10" s="2">
        <v>264.60000000000002</v>
      </c>
      <c r="AA10" s="2">
        <v>279</v>
      </c>
      <c r="AB10" s="2">
        <v>299</v>
      </c>
      <c r="AC10" s="2">
        <v>317.89999999999998</v>
      </c>
      <c r="AD10" s="2">
        <v>334.7</v>
      </c>
      <c r="AE10" s="2">
        <v>358.2</v>
      </c>
      <c r="AF10" s="2">
        <v>380.2</v>
      </c>
      <c r="AG10" s="2">
        <v>402.6</v>
      </c>
      <c r="AH10" s="2">
        <v>423.6</v>
      </c>
      <c r="AI10" s="2">
        <v>436.3</v>
      </c>
      <c r="AJ10" s="2">
        <v>455.8</v>
      </c>
      <c r="AK10" s="2">
        <v>482.3</v>
      </c>
      <c r="AL10" s="2">
        <v>520.79999999999995</v>
      </c>
      <c r="AM10" s="2">
        <v>554.20000000000005</v>
      </c>
      <c r="AN10" s="2">
        <v>594.6</v>
      </c>
      <c r="AO10" s="2">
        <v>634.1</v>
      </c>
      <c r="AP10" s="2">
        <v>679.1</v>
      </c>
      <c r="AQ10" s="2">
        <v>737.5</v>
      </c>
      <c r="AR10" s="2">
        <v>781.5</v>
      </c>
      <c r="AS10" s="2">
        <v>802.9</v>
      </c>
      <c r="AT10" s="2">
        <v>816.1</v>
      </c>
      <c r="AU10" s="2">
        <v>849.7</v>
      </c>
      <c r="AV10" s="2">
        <v>911</v>
      </c>
      <c r="AW10" s="2">
        <v>981.5</v>
      </c>
      <c r="AX10" s="2">
        <v>1044</v>
      </c>
      <c r="AY10" s="2">
        <v>1105</v>
      </c>
      <c r="AZ10" s="2">
        <v>1110.7</v>
      </c>
      <c r="BA10" s="2">
        <v>1119.8</v>
      </c>
      <c r="BB10" s="2">
        <v>1169.3</v>
      </c>
      <c r="BC10" s="2">
        <v>1230.5999999999999</v>
      </c>
      <c r="BD10" s="2">
        <v>1279.7</v>
      </c>
      <c r="BE10" s="2">
        <v>1349.2</v>
      </c>
      <c r="BF10" s="2">
        <v>1405.9</v>
      </c>
      <c r="BG10" s="2">
        <v>1433.3</v>
      </c>
      <c r="BH10" s="2">
        <v>1495.6</v>
      </c>
      <c r="BI10" s="2">
        <v>1575.2</v>
      </c>
      <c r="BJ10" s="2">
        <v>1664.3</v>
      </c>
    </row>
    <row r="11" spans="1:67" x14ac:dyDescent="0.3">
      <c r="A11" t="s">
        <v>71</v>
      </c>
      <c r="B11" s="2" t="s">
        <v>72</v>
      </c>
      <c r="C11" s="2">
        <v>254.9</v>
      </c>
      <c r="D11" s="2">
        <v>261.89999999999998</v>
      </c>
      <c r="E11" s="2">
        <v>287</v>
      </c>
      <c r="F11" s="2">
        <v>306.5</v>
      </c>
      <c r="G11" s="2">
        <v>331.3</v>
      </c>
      <c r="H11" s="2">
        <v>364.9</v>
      </c>
      <c r="I11" s="2">
        <v>400.7</v>
      </c>
      <c r="J11" s="2">
        <v>419.7</v>
      </c>
      <c r="K11" s="2">
        <v>462.9</v>
      </c>
      <c r="L11" s="2">
        <v>501.1</v>
      </c>
      <c r="M11" s="2">
        <v>513.6</v>
      </c>
      <c r="N11" s="2">
        <v>553.4</v>
      </c>
      <c r="O11" s="2">
        <v>615.79999999999995</v>
      </c>
      <c r="P11" s="2">
        <v>690.7</v>
      </c>
      <c r="Q11" s="2">
        <v>738.7</v>
      </c>
      <c r="R11" s="2">
        <v>790.6</v>
      </c>
      <c r="S11" s="2">
        <v>896.4</v>
      </c>
      <c r="T11" s="2">
        <v>1014.8</v>
      </c>
      <c r="U11" s="2">
        <v>1153.8</v>
      </c>
      <c r="V11" s="2">
        <v>1277.8</v>
      </c>
      <c r="W11" s="2">
        <v>1375.5</v>
      </c>
      <c r="X11" s="2">
        <v>1559.6</v>
      </c>
      <c r="Y11" s="2">
        <v>1600.8</v>
      </c>
      <c r="Z11" s="2">
        <v>1721.2</v>
      </c>
      <c r="AA11" s="2">
        <v>1946.9</v>
      </c>
      <c r="AB11" s="2">
        <v>2070</v>
      </c>
      <c r="AC11" s="2">
        <v>2146.8000000000002</v>
      </c>
      <c r="AD11" s="2">
        <v>2307</v>
      </c>
      <c r="AE11" s="2">
        <v>2515.5</v>
      </c>
      <c r="AF11" s="2">
        <v>2639.9</v>
      </c>
      <c r="AG11" s="2">
        <v>2757.9</v>
      </c>
      <c r="AH11" s="2">
        <v>2807.4</v>
      </c>
      <c r="AI11" s="2">
        <v>2939.8</v>
      </c>
      <c r="AJ11" s="2">
        <v>3078.6</v>
      </c>
      <c r="AK11" s="2">
        <v>3333.5</v>
      </c>
      <c r="AL11" s="2">
        <v>3519.8</v>
      </c>
      <c r="AM11" s="2">
        <v>3741.1</v>
      </c>
      <c r="AN11" s="2">
        <v>4013.4</v>
      </c>
      <c r="AO11" s="2">
        <v>4239.2</v>
      </c>
      <c r="AP11" s="2">
        <v>4490.7</v>
      </c>
      <c r="AQ11" s="2">
        <v>4775.2</v>
      </c>
      <c r="AR11" s="2">
        <v>4684.5</v>
      </c>
      <c r="AS11" s="2">
        <v>4736.3</v>
      </c>
      <c r="AT11" s="2">
        <v>4907.8</v>
      </c>
      <c r="AU11" s="2">
        <v>5273.1</v>
      </c>
      <c r="AV11" s="2">
        <v>5648.8</v>
      </c>
      <c r="AW11" s="2">
        <v>6020.7</v>
      </c>
      <c r="AX11" s="2">
        <v>6175.7</v>
      </c>
      <c r="AY11" s="2">
        <v>6181.7</v>
      </c>
      <c r="AZ11" s="2">
        <v>5753.8</v>
      </c>
      <c r="BA11" s="2">
        <v>6123.4</v>
      </c>
      <c r="BB11" s="2">
        <v>6446</v>
      </c>
      <c r="BC11" s="2">
        <v>6828.5</v>
      </c>
      <c r="BD11" s="2">
        <v>7094.4</v>
      </c>
      <c r="BE11" s="2">
        <v>7437.6</v>
      </c>
      <c r="BF11" s="2">
        <v>7733.2</v>
      </c>
      <c r="BG11" s="2">
        <v>7804.6</v>
      </c>
      <c r="BH11" s="2">
        <v>8111.7</v>
      </c>
      <c r="BI11" s="2">
        <v>8487.9</v>
      </c>
      <c r="BJ11" s="2">
        <v>8756.7000000000007</v>
      </c>
    </row>
    <row r="12" spans="1:67" x14ac:dyDescent="0.3">
      <c r="A12" t="s">
        <v>73</v>
      </c>
      <c r="B12" s="2" t="s">
        <v>74</v>
      </c>
      <c r="C12" s="2">
        <v>180.4</v>
      </c>
      <c r="D12" s="2">
        <v>184.5</v>
      </c>
      <c r="E12" s="2">
        <v>199.3</v>
      </c>
      <c r="F12" s="2">
        <v>210.1</v>
      </c>
      <c r="G12" s="2">
        <v>225.7</v>
      </c>
      <c r="H12" s="2">
        <v>245.4</v>
      </c>
      <c r="I12" s="2">
        <v>272.89999999999998</v>
      </c>
      <c r="J12" s="2">
        <v>291.10000000000002</v>
      </c>
      <c r="K12" s="2">
        <v>320.89999999999998</v>
      </c>
      <c r="L12" s="2">
        <v>356.1</v>
      </c>
      <c r="M12" s="2">
        <v>374.5</v>
      </c>
      <c r="N12" s="2">
        <v>396.2</v>
      </c>
      <c r="O12" s="2">
        <v>439.9</v>
      </c>
      <c r="P12" s="2">
        <v>495.1</v>
      </c>
      <c r="Q12" s="2">
        <v>542.9</v>
      </c>
      <c r="R12" s="2">
        <v>569</v>
      </c>
      <c r="S12" s="2">
        <v>640</v>
      </c>
      <c r="T12" s="2">
        <v>723.3</v>
      </c>
      <c r="U12" s="2">
        <v>829.5</v>
      </c>
      <c r="V12" s="2">
        <v>942.4</v>
      </c>
      <c r="W12" s="2">
        <v>1030.7</v>
      </c>
      <c r="X12" s="2">
        <v>1139.9000000000001</v>
      </c>
      <c r="Y12" s="2">
        <v>1183.3</v>
      </c>
      <c r="Z12" s="2">
        <v>1250.0999999999999</v>
      </c>
      <c r="AA12" s="2">
        <v>1388.2</v>
      </c>
      <c r="AB12" s="2">
        <v>1490.1</v>
      </c>
      <c r="AC12" s="2">
        <v>1578.2</v>
      </c>
      <c r="AD12" s="2">
        <v>1685.5</v>
      </c>
      <c r="AE12" s="2">
        <v>1825.3</v>
      </c>
      <c r="AF12" s="2">
        <v>1934.8</v>
      </c>
      <c r="AG12" s="2">
        <v>2037.5</v>
      </c>
      <c r="AH12" s="2">
        <v>2071.1</v>
      </c>
      <c r="AI12" s="2">
        <v>2188.6999999999998</v>
      </c>
      <c r="AJ12" s="2">
        <v>2271</v>
      </c>
      <c r="AK12" s="2">
        <v>2398.6999999999998</v>
      </c>
      <c r="AL12" s="2">
        <v>2524.6</v>
      </c>
      <c r="AM12" s="2">
        <v>2667.7</v>
      </c>
      <c r="AN12" s="2">
        <v>2862.6</v>
      </c>
      <c r="AO12" s="2">
        <v>3093.8</v>
      </c>
      <c r="AP12" s="2">
        <v>3310</v>
      </c>
      <c r="AQ12" s="2">
        <v>3597.3</v>
      </c>
      <c r="AR12" s="2">
        <v>3582.3</v>
      </c>
      <c r="AS12" s="2">
        <v>3540.5</v>
      </c>
      <c r="AT12" s="2">
        <v>3594.3</v>
      </c>
      <c r="AU12" s="2">
        <v>3761.3</v>
      </c>
      <c r="AV12" s="2">
        <v>3928.7</v>
      </c>
      <c r="AW12" s="2">
        <v>4127.5</v>
      </c>
      <c r="AX12" s="2">
        <v>4307.1000000000004</v>
      </c>
      <c r="AY12" s="2">
        <v>4364.3</v>
      </c>
      <c r="AZ12" s="2">
        <v>4094.9</v>
      </c>
      <c r="BA12" s="2">
        <v>4166.6000000000004</v>
      </c>
      <c r="BB12" s="2">
        <v>4372.7</v>
      </c>
      <c r="BC12" s="2">
        <v>4608.3</v>
      </c>
      <c r="BD12" s="2">
        <v>4768.1000000000004</v>
      </c>
      <c r="BE12" s="2">
        <v>5026.2</v>
      </c>
      <c r="BF12" s="2">
        <v>5290.1</v>
      </c>
      <c r="BG12" s="2">
        <v>5426.6</v>
      </c>
      <c r="BH12" s="2">
        <v>5698.5</v>
      </c>
      <c r="BI12" s="2">
        <v>6007.6</v>
      </c>
      <c r="BJ12" s="2">
        <v>6272.8</v>
      </c>
    </row>
    <row r="13" spans="1:67" x14ac:dyDescent="0.3">
      <c r="A13" t="s">
        <v>75</v>
      </c>
      <c r="B13" s="2" t="s">
        <v>76</v>
      </c>
      <c r="C13" s="2">
        <v>165.1</v>
      </c>
      <c r="D13" s="2">
        <v>168.6</v>
      </c>
      <c r="E13" s="2">
        <v>181.2</v>
      </c>
      <c r="F13" s="2">
        <v>190.6</v>
      </c>
      <c r="G13" s="2">
        <v>204.5</v>
      </c>
      <c r="H13" s="2">
        <v>222.2</v>
      </c>
      <c r="I13" s="2">
        <v>245.2</v>
      </c>
      <c r="J13" s="2">
        <v>261.60000000000002</v>
      </c>
      <c r="K13" s="2">
        <v>288.10000000000002</v>
      </c>
      <c r="L13" s="2">
        <v>318.8</v>
      </c>
      <c r="M13" s="2">
        <v>334.9</v>
      </c>
      <c r="N13" s="2">
        <v>353.5</v>
      </c>
      <c r="O13" s="2">
        <v>389.9</v>
      </c>
      <c r="P13" s="2">
        <v>437.3</v>
      </c>
      <c r="Q13" s="2">
        <v>478.5</v>
      </c>
      <c r="R13" s="2">
        <v>495.1</v>
      </c>
      <c r="S13" s="2">
        <v>554.6</v>
      </c>
      <c r="T13" s="2">
        <v>621.6</v>
      </c>
      <c r="U13" s="2">
        <v>709</v>
      </c>
      <c r="V13" s="2">
        <v>802.5</v>
      </c>
      <c r="W13" s="2">
        <v>874.7</v>
      </c>
      <c r="X13" s="2">
        <v>964.3</v>
      </c>
      <c r="Y13" s="2">
        <v>995</v>
      </c>
      <c r="Z13" s="2">
        <v>1044.7</v>
      </c>
      <c r="AA13" s="2">
        <v>1160.0999999999999</v>
      </c>
      <c r="AB13" s="2">
        <v>1243</v>
      </c>
      <c r="AC13" s="2">
        <v>1307.3</v>
      </c>
      <c r="AD13" s="2">
        <v>1397</v>
      </c>
      <c r="AE13" s="2">
        <v>1514.9</v>
      </c>
      <c r="AF13" s="2">
        <v>1600.1</v>
      </c>
      <c r="AG13" s="2">
        <v>1682.9</v>
      </c>
      <c r="AH13" s="2">
        <v>1701.7</v>
      </c>
      <c r="AI13" s="2">
        <v>1783.9</v>
      </c>
      <c r="AJ13" s="2">
        <v>1845.5</v>
      </c>
      <c r="AK13" s="2">
        <v>1952.8</v>
      </c>
      <c r="AL13" s="2">
        <v>2076.9</v>
      </c>
      <c r="AM13" s="2">
        <v>2206.9</v>
      </c>
      <c r="AN13" s="2">
        <v>2384.1999999999998</v>
      </c>
      <c r="AO13" s="2">
        <v>2582.6</v>
      </c>
      <c r="AP13" s="2">
        <v>2771.1</v>
      </c>
      <c r="AQ13" s="2">
        <v>3008.4</v>
      </c>
      <c r="AR13" s="2">
        <v>2991.5</v>
      </c>
      <c r="AS13" s="2">
        <v>2937.4</v>
      </c>
      <c r="AT13" s="2">
        <v>2960.8</v>
      </c>
      <c r="AU13" s="2">
        <v>3098.3</v>
      </c>
      <c r="AV13" s="2">
        <v>3236.3</v>
      </c>
      <c r="AW13" s="2">
        <v>3418.9</v>
      </c>
      <c r="AX13" s="2">
        <v>3573.4</v>
      </c>
      <c r="AY13" s="2">
        <v>3624.7</v>
      </c>
      <c r="AZ13" s="2">
        <v>3382.8</v>
      </c>
      <c r="BA13" s="2">
        <v>3452.3</v>
      </c>
      <c r="BB13" s="2">
        <v>3630.6</v>
      </c>
      <c r="BC13" s="2">
        <v>3839.2</v>
      </c>
      <c r="BD13" s="2">
        <v>3968.6</v>
      </c>
      <c r="BE13" s="2">
        <v>4197.2</v>
      </c>
      <c r="BF13" s="2">
        <v>4428.3</v>
      </c>
      <c r="BG13" s="2">
        <v>4555.8999999999996</v>
      </c>
      <c r="BH13" s="2">
        <v>4780.8999999999996</v>
      </c>
      <c r="BI13" s="2">
        <v>5042.3999999999996</v>
      </c>
      <c r="BJ13" s="2">
        <v>5270</v>
      </c>
    </row>
    <row r="14" spans="1:67" x14ac:dyDescent="0.3">
      <c r="A14" t="s">
        <v>77</v>
      </c>
      <c r="B14" s="2" t="s">
        <v>78</v>
      </c>
      <c r="C14" s="2">
        <v>15.4</v>
      </c>
      <c r="D14" s="2">
        <v>15.9</v>
      </c>
      <c r="E14" s="2">
        <v>18.100000000000001</v>
      </c>
      <c r="F14" s="2">
        <v>19.5</v>
      </c>
      <c r="G14" s="2">
        <v>21.1</v>
      </c>
      <c r="H14" s="2">
        <v>23.2</v>
      </c>
      <c r="I14" s="2">
        <v>27.6</v>
      </c>
      <c r="J14" s="2">
        <v>29.4</v>
      </c>
      <c r="K14" s="2">
        <v>32.700000000000003</v>
      </c>
      <c r="L14" s="2">
        <v>37.200000000000003</v>
      </c>
      <c r="M14" s="2">
        <v>39.5</v>
      </c>
      <c r="N14" s="2">
        <v>42.7</v>
      </c>
      <c r="O14" s="2">
        <v>50</v>
      </c>
      <c r="P14" s="2">
        <v>57.8</v>
      </c>
      <c r="Q14" s="2">
        <v>64.400000000000006</v>
      </c>
      <c r="R14" s="2">
        <v>74</v>
      </c>
      <c r="S14" s="2">
        <v>85.4</v>
      </c>
      <c r="T14" s="2">
        <v>101.8</v>
      </c>
      <c r="U14" s="2">
        <v>120.5</v>
      </c>
      <c r="V14" s="2">
        <v>139.9</v>
      </c>
      <c r="W14" s="2">
        <v>156</v>
      </c>
      <c r="X14" s="2">
        <v>175.6</v>
      </c>
      <c r="Y14" s="2">
        <v>188.3</v>
      </c>
      <c r="Z14" s="2">
        <v>205.4</v>
      </c>
      <c r="AA14" s="2">
        <v>228.1</v>
      </c>
      <c r="AB14" s="2">
        <v>247.1</v>
      </c>
      <c r="AC14" s="2">
        <v>270.89999999999998</v>
      </c>
      <c r="AD14" s="2">
        <v>288.39999999999998</v>
      </c>
      <c r="AE14" s="2">
        <v>310.39999999999998</v>
      </c>
      <c r="AF14" s="2">
        <v>334.7</v>
      </c>
      <c r="AG14" s="2">
        <v>354.6</v>
      </c>
      <c r="AH14" s="2">
        <v>369.4</v>
      </c>
      <c r="AI14" s="2">
        <v>404.8</v>
      </c>
      <c r="AJ14" s="2">
        <v>425.6</v>
      </c>
      <c r="AK14" s="2">
        <v>445.9</v>
      </c>
      <c r="AL14" s="2">
        <v>447.7</v>
      </c>
      <c r="AM14" s="2">
        <v>460.8</v>
      </c>
      <c r="AN14" s="2">
        <v>478.3</v>
      </c>
      <c r="AO14" s="2">
        <v>511.2</v>
      </c>
      <c r="AP14" s="2">
        <v>538.9</v>
      </c>
      <c r="AQ14" s="2">
        <v>588.9</v>
      </c>
      <c r="AR14" s="2">
        <v>590.79999999999995</v>
      </c>
      <c r="AS14" s="2">
        <v>603</v>
      </c>
      <c r="AT14" s="2">
        <v>633.5</v>
      </c>
      <c r="AU14" s="2">
        <v>663</v>
      </c>
      <c r="AV14" s="2">
        <v>692.5</v>
      </c>
      <c r="AW14" s="2">
        <v>708.6</v>
      </c>
      <c r="AX14" s="2">
        <v>733.7</v>
      </c>
      <c r="AY14" s="2">
        <v>739.6</v>
      </c>
      <c r="AZ14" s="2">
        <v>712.1</v>
      </c>
      <c r="BA14" s="2">
        <v>714.3</v>
      </c>
      <c r="BB14" s="2">
        <v>742.1</v>
      </c>
      <c r="BC14" s="2">
        <v>769.1</v>
      </c>
      <c r="BD14" s="2">
        <v>799.5</v>
      </c>
      <c r="BE14" s="2">
        <v>829</v>
      </c>
      <c r="BF14" s="2">
        <v>861.8</v>
      </c>
      <c r="BG14" s="2">
        <v>870.7</v>
      </c>
      <c r="BH14" s="2">
        <v>917.5</v>
      </c>
      <c r="BI14" s="2">
        <v>965.3</v>
      </c>
      <c r="BJ14" s="2">
        <v>1002.8</v>
      </c>
    </row>
    <row r="15" spans="1:67" x14ac:dyDescent="0.3">
      <c r="A15" t="s">
        <v>79</v>
      </c>
      <c r="B15" s="2" t="s">
        <v>80</v>
      </c>
      <c r="C15" s="2">
        <v>26.6</v>
      </c>
      <c r="D15" s="2">
        <v>27.6</v>
      </c>
      <c r="E15" s="2">
        <v>29.9</v>
      </c>
      <c r="F15" s="2">
        <v>31.7</v>
      </c>
      <c r="G15" s="2">
        <v>33.9</v>
      </c>
      <c r="H15" s="2">
        <v>36</v>
      </c>
      <c r="I15" s="2">
        <v>37</v>
      </c>
      <c r="J15" s="2">
        <v>39.299999999999997</v>
      </c>
      <c r="K15" s="2">
        <v>45.5</v>
      </c>
      <c r="L15" s="2">
        <v>50.2</v>
      </c>
      <c r="M15" s="2">
        <v>54.2</v>
      </c>
      <c r="N15" s="2">
        <v>59.5</v>
      </c>
      <c r="O15" s="2">
        <v>63.7</v>
      </c>
      <c r="P15" s="2">
        <v>70.099999999999994</v>
      </c>
      <c r="Q15" s="2">
        <v>74.400000000000006</v>
      </c>
      <c r="R15" s="2">
        <v>80.2</v>
      </c>
      <c r="S15" s="2">
        <v>86.7</v>
      </c>
      <c r="T15" s="2">
        <v>94.6</v>
      </c>
      <c r="U15" s="2">
        <v>102.7</v>
      </c>
      <c r="V15" s="2">
        <v>108.8</v>
      </c>
      <c r="W15" s="2">
        <v>121.5</v>
      </c>
      <c r="X15" s="2">
        <v>146.69999999999999</v>
      </c>
      <c r="Y15" s="2">
        <v>152.9</v>
      </c>
      <c r="Z15" s="2">
        <v>168</v>
      </c>
      <c r="AA15" s="2">
        <v>185</v>
      </c>
      <c r="AB15" s="2">
        <v>196.6</v>
      </c>
      <c r="AC15" s="2">
        <v>204.6</v>
      </c>
      <c r="AD15" s="2">
        <v>216.8</v>
      </c>
      <c r="AE15" s="2">
        <v>233.8</v>
      </c>
      <c r="AF15" s="2">
        <v>248.2</v>
      </c>
      <c r="AG15" s="2">
        <v>263.5</v>
      </c>
      <c r="AH15" s="2">
        <v>285.7</v>
      </c>
      <c r="AI15" s="2">
        <v>302.5</v>
      </c>
      <c r="AJ15" s="2">
        <v>319.3</v>
      </c>
      <c r="AK15" s="2">
        <v>350.7</v>
      </c>
      <c r="AL15" s="2">
        <v>358.7</v>
      </c>
      <c r="AM15" s="2">
        <v>371.7</v>
      </c>
      <c r="AN15" s="2">
        <v>388.9</v>
      </c>
      <c r="AO15" s="2">
        <v>402.9</v>
      </c>
      <c r="AP15" s="2">
        <v>424.6</v>
      </c>
      <c r="AQ15" s="2">
        <v>449.9</v>
      </c>
      <c r="AR15" s="2">
        <v>441.5</v>
      </c>
      <c r="AS15" s="2">
        <v>467</v>
      </c>
      <c r="AT15" s="2">
        <v>491.1</v>
      </c>
      <c r="AU15" s="2">
        <v>531.70000000000005</v>
      </c>
      <c r="AV15" s="2">
        <v>575.70000000000005</v>
      </c>
      <c r="AW15" s="2">
        <v>611.79999999999995</v>
      </c>
      <c r="AX15" s="2">
        <v>631.29999999999995</v>
      </c>
      <c r="AY15" s="2">
        <v>637.4</v>
      </c>
      <c r="AZ15" s="2">
        <v>608.5</v>
      </c>
      <c r="BA15" s="2">
        <v>638.20000000000005</v>
      </c>
      <c r="BB15" s="2">
        <v>670.8</v>
      </c>
      <c r="BC15" s="2">
        <v>695.1</v>
      </c>
      <c r="BD15" s="2">
        <v>742</v>
      </c>
      <c r="BE15" s="2">
        <v>767.6</v>
      </c>
      <c r="BF15" s="2">
        <v>784.1</v>
      </c>
      <c r="BG15" s="2">
        <v>799.8</v>
      </c>
      <c r="BH15" s="2">
        <v>835</v>
      </c>
      <c r="BI15" s="2">
        <v>876.4</v>
      </c>
      <c r="BJ15" s="2">
        <v>910.7</v>
      </c>
    </row>
    <row r="16" spans="1:67" x14ac:dyDescent="0.3">
      <c r="A16" t="s">
        <v>81</v>
      </c>
      <c r="B16" s="2" t="s">
        <v>82</v>
      </c>
      <c r="C16" s="2">
        <v>47.9</v>
      </c>
      <c r="D16" s="2">
        <v>49.7</v>
      </c>
      <c r="E16" s="2">
        <v>57.9</v>
      </c>
      <c r="F16" s="2">
        <v>64.7</v>
      </c>
      <c r="G16" s="2">
        <v>71.7</v>
      </c>
      <c r="H16" s="2">
        <v>83.5</v>
      </c>
      <c r="I16" s="2">
        <v>90.9</v>
      </c>
      <c r="J16" s="2">
        <v>89.4</v>
      </c>
      <c r="K16" s="2">
        <v>96.4</v>
      </c>
      <c r="L16" s="2">
        <v>94.9</v>
      </c>
      <c r="M16" s="2">
        <v>84.9</v>
      </c>
      <c r="N16" s="2">
        <v>97.7</v>
      </c>
      <c r="O16" s="2">
        <v>112.2</v>
      </c>
      <c r="P16" s="2">
        <v>125.5</v>
      </c>
      <c r="Q16" s="2">
        <v>121.3</v>
      </c>
      <c r="R16" s="2">
        <v>141.30000000000001</v>
      </c>
      <c r="S16" s="2">
        <v>169.7</v>
      </c>
      <c r="T16" s="2">
        <v>196.9</v>
      </c>
      <c r="U16" s="2">
        <v>221.6</v>
      </c>
      <c r="V16" s="2">
        <v>226.7</v>
      </c>
      <c r="W16" s="2">
        <v>223.3</v>
      </c>
      <c r="X16" s="2">
        <v>273.10000000000002</v>
      </c>
      <c r="Y16" s="2">
        <v>264.60000000000002</v>
      </c>
      <c r="Z16" s="2">
        <v>303.10000000000002</v>
      </c>
      <c r="AA16" s="2">
        <v>373.7</v>
      </c>
      <c r="AB16" s="2">
        <v>383.3</v>
      </c>
      <c r="AC16" s="2">
        <v>364.1</v>
      </c>
      <c r="AD16" s="2">
        <v>404.7</v>
      </c>
      <c r="AE16" s="2">
        <v>456.4</v>
      </c>
      <c r="AF16" s="2">
        <v>456.9</v>
      </c>
      <c r="AG16" s="2">
        <v>456.8</v>
      </c>
      <c r="AH16" s="2">
        <v>450.6</v>
      </c>
      <c r="AI16" s="2">
        <v>448.6</v>
      </c>
      <c r="AJ16" s="2">
        <v>488.2</v>
      </c>
      <c r="AK16" s="2">
        <v>584.1</v>
      </c>
      <c r="AL16" s="2">
        <v>636.6</v>
      </c>
      <c r="AM16" s="2">
        <v>701.7</v>
      </c>
      <c r="AN16" s="2">
        <v>762</v>
      </c>
      <c r="AO16" s="2">
        <v>742.5</v>
      </c>
      <c r="AP16" s="2">
        <v>756.1</v>
      </c>
      <c r="AQ16" s="2">
        <v>728</v>
      </c>
      <c r="AR16" s="2">
        <v>660.7</v>
      </c>
      <c r="AS16" s="2">
        <v>728.8</v>
      </c>
      <c r="AT16" s="2">
        <v>822.3</v>
      </c>
      <c r="AU16" s="2">
        <v>980</v>
      </c>
      <c r="AV16" s="2">
        <v>1144.4000000000001</v>
      </c>
      <c r="AW16" s="2">
        <v>1281.4000000000001</v>
      </c>
      <c r="AX16" s="2">
        <v>1237.4000000000001</v>
      </c>
      <c r="AY16" s="2">
        <v>1180</v>
      </c>
      <c r="AZ16" s="2">
        <v>1050.4000000000001</v>
      </c>
      <c r="BA16" s="2">
        <v>1318.6</v>
      </c>
      <c r="BB16" s="2">
        <v>1402.4</v>
      </c>
      <c r="BC16" s="2">
        <v>1525.1</v>
      </c>
      <c r="BD16" s="2">
        <v>1584.3</v>
      </c>
      <c r="BE16" s="2">
        <v>1643.8</v>
      </c>
      <c r="BF16" s="2">
        <v>1658.9</v>
      </c>
      <c r="BG16" s="2">
        <v>1578.2</v>
      </c>
      <c r="BH16" s="2">
        <v>1578.2</v>
      </c>
      <c r="BI16" s="2">
        <v>1603.9</v>
      </c>
      <c r="BJ16" s="2">
        <v>1573.3</v>
      </c>
    </row>
    <row r="17" spans="1:67" ht="15" thickBot="1" x14ac:dyDescent="0.35">
      <c r="A17" t="s">
        <v>83</v>
      </c>
      <c r="B17" s="2" t="s">
        <v>84</v>
      </c>
      <c r="C17" s="2">
        <v>35.299999999999997</v>
      </c>
      <c r="D17" s="2">
        <v>36.299999999999997</v>
      </c>
      <c r="E17" s="2">
        <v>42.9</v>
      </c>
      <c r="F17" s="2">
        <v>48.8</v>
      </c>
      <c r="G17" s="2">
        <v>53.7</v>
      </c>
      <c r="H17" s="2">
        <v>62.7</v>
      </c>
      <c r="I17" s="2">
        <v>68.599999999999994</v>
      </c>
      <c r="J17" s="2">
        <v>65.099999999999994</v>
      </c>
      <c r="K17" s="2">
        <v>69.5</v>
      </c>
      <c r="L17" s="2">
        <v>65</v>
      </c>
      <c r="M17" s="2">
        <v>51.8</v>
      </c>
      <c r="N17" s="2">
        <v>63.7</v>
      </c>
      <c r="O17" s="2">
        <v>77</v>
      </c>
      <c r="P17" s="2">
        <v>88.8</v>
      </c>
      <c r="Q17" s="2">
        <v>77</v>
      </c>
      <c r="R17" s="2">
        <v>92.2</v>
      </c>
      <c r="S17" s="2">
        <v>119.3</v>
      </c>
      <c r="T17" s="2">
        <v>140.6</v>
      </c>
      <c r="U17" s="2">
        <v>160.19999999999999</v>
      </c>
      <c r="V17" s="2">
        <v>163.19999999999999</v>
      </c>
      <c r="W17" s="2">
        <v>138.6</v>
      </c>
      <c r="X17" s="2">
        <v>161.69999999999999</v>
      </c>
      <c r="Y17" s="2">
        <v>142.30000000000001</v>
      </c>
      <c r="Z17" s="2">
        <v>178.4</v>
      </c>
      <c r="AA17" s="2">
        <v>235.1</v>
      </c>
      <c r="AB17" s="2">
        <v>238.5</v>
      </c>
      <c r="AC17" s="2">
        <v>204</v>
      </c>
      <c r="AD17" s="2">
        <v>241.4</v>
      </c>
      <c r="AE17" s="2">
        <v>261.39999999999998</v>
      </c>
      <c r="AF17" s="2">
        <v>224.4</v>
      </c>
      <c r="AG17" s="2">
        <v>215.5</v>
      </c>
      <c r="AH17" s="2">
        <v>216.5</v>
      </c>
      <c r="AI17" s="2">
        <v>224</v>
      </c>
      <c r="AJ17" s="2">
        <v>271.2</v>
      </c>
      <c r="AK17" s="2">
        <v>343.3</v>
      </c>
      <c r="AL17" s="2">
        <v>384.7</v>
      </c>
      <c r="AM17" s="2">
        <v>438.7</v>
      </c>
      <c r="AN17" s="2">
        <v>471.2</v>
      </c>
      <c r="AO17" s="2">
        <v>408</v>
      </c>
      <c r="AP17" s="2">
        <v>442.2</v>
      </c>
      <c r="AQ17" s="2">
        <v>381.3</v>
      </c>
      <c r="AR17" s="2">
        <v>307.10000000000002</v>
      </c>
      <c r="AS17" s="2">
        <v>369.5</v>
      </c>
      <c r="AT17" s="2">
        <v>467.8</v>
      </c>
      <c r="AU17" s="2">
        <v>567.29999999999995</v>
      </c>
      <c r="AV17" s="2">
        <v>768.6</v>
      </c>
      <c r="AW17" s="2">
        <v>761.8</v>
      </c>
      <c r="AX17" s="2">
        <v>668.3</v>
      </c>
      <c r="AY17" s="2">
        <v>567.79999999999995</v>
      </c>
      <c r="AZ17" s="2">
        <v>601.29999999999995</v>
      </c>
      <c r="BA17" s="2">
        <v>869.7</v>
      </c>
      <c r="BB17" s="2">
        <v>886.5</v>
      </c>
      <c r="BC17" s="2">
        <v>903.3</v>
      </c>
      <c r="BD17" s="2">
        <v>989.7</v>
      </c>
      <c r="BE17" s="2">
        <v>959.8</v>
      </c>
      <c r="BF17" s="2">
        <v>908.5</v>
      </c>
      <c r="BG17" s="2">
        <v>760.7</v>
      </c>
      <c r="BH17" s="2">
        <v>795.7</v>
      </c>
      <c r="BI17" s="2">
        <v>768.1</v>
      </c>
      <c r="BJ17" s="2">
        <v>740.8</v>
      </c>
    </row>
    <row r="18" spans="1:67" ht="15" thickBot="1" x14ac:dyDescent="0.35">
      <c r="A18" t="s">
        <v>85</v>
      </c>
      <c r="B18" s="2" t="s">
        <v>82</v>
      </c>
      <c r="C18" s="2">
        <v>47.9</v>
      </c>
      <c r="D18" s="2">
        <v>49.7</v>
      </c>
      <c r="E18" s="2">
        <v>57.9</v>
      </c>
      <c r="F18" s="2">
        <v>64.7</v>
      </c>
      <c r="G18" s="2">
        <v>71.7</v>
      </c>
      <c r="H18" s="2">
        <v>83.5</v>
      </c>
      <c r="I18" s="2">
        <v>90.9</v>
      </c>
      <c r="J18" s="2">
        <v>89.4</v>
      </c>
      <c r="K18" s="2">
        <v>96.4</v>
      </c>
      <c r="L18" s="2">
        <v>94.9</v>
      </c>
      <c r="M18" s="2">
        <v>84.9</v>
      </c>
      <c r="N18" s="2">
        <v>97.7</v>
      </c>
      <c r="O18" s="2">
        <v>112.2</v>
      </c>
      <c r="P18" s="2">
        <v>125.5</v>
      </c>
      <c r="Q18" s="2">
        <v>121.3</v>
      </c>
      <c r="R18" s="2">
        <v>141.30000000000001</v>
      </c>
      <c r="S18" s="2">
        <v>169.7</v>
      </c>
      <c r="T18" s="2">
        <v>196.9</v>
      </c>
      <c r="U18" s="2">
        <v>221.6</v>
      </c>
      <c r="V18" s="2">
        <v>226.7</v>
      </c>
      <c r="W18" s="2">
        <v>223.3</v>
      </c>
      <c r="X18" s="2">
        <v>273.10000000000002</v>
      </c>
      <c r="Y18" s="2">
        <v>264.60000000000002</v>
      </c>
      <c r="Z18" s="2">
        <v>303.10000000000002</v>
      </c>
      <c r="AA18" s="2">
        <v>373.7</v>
      </c>
      <c r="AB18" s="2">
        <v>383.3</v>
      </c>
      <c r="AC18" s="2">
        <v>364.1</v>
      </c>
      <c r="AD18" s="2">
        <v>404.7</v>
      </c>
      <c r="AE18" s="2">
        <v>456.4</v>
      </c>
      <c r="AF18" s="2">
        <v>456.9</v>
      </c>
      <c r="AG18" s="2">
        <v>456.8</v>
      </c>
      <c r="AH18" s="2">
        <v>450.6</v>
      </c>
      <c r="AI18" s="2">
        <v>448.6</v>
      </c>
      <c r="AJ18" s="2">
        <v>488.2</v>
      </c>
      <c r="AK18" s="2">
        <v>584.1</v>
      </c>
      <c r="AL18" s="2">
        <v>636.6</v>
      </c>
      <c r="AM18" s="2">
        <v>701.7</v>
      </c>
      <c r="AN18" s="2">
        <v>762</v>
      </c>
      <c r="AO18" s="2">
        <v>742.5</v>
      </c>
      <c r="AP18" s="2">
        <v>756.1</v>
      </c>
      <c r="AQ18" s="2">
        <v>728</v>
      </c>
      <c r="AR18" s="2">
        <v>660.7</v>
      </c>
      <c r="AS18" s="2">
        <v>728.8</v>
      </c>
      <c r="AT18" s="2">
        <v>822.3</v>
      </c>
      <c r="AU18" s="2">
        <v>980</v>
      </c>
      <c r="AV18" s="2">
        <v>1144.4000000000001</v>
      </c>
      <c r="AW18" s="2">
        <v>1281.4000000000001</v>
      </c>
      <c r="AX18" s="2">
        <v>1237.4000000000001</v>
      </c>
      <c r="AY18" s="2">
        <v>1180</v>
      </c>
      <c r="AZ18" s="2">
        <v>1050.4000000000001</v>
      </c>
      <c r="BA18" s="2">
        <v>1318.6</v>
      </c>
      <c r="BB18" s="2">
        <v>1402.4</v>
      </c>
      <c r="BC18" s="2">
        <v>1525.1</v>
      </c>
      <c r="BD18" s="2">
        <v>1584.3</v>
      </c>
      <c r="BE18" s="2">
        <v>1643.8</v>
      </c>
      <c r="BF18" s="2">
        <v>1658.9</v>
      </c>
      <c r="BG18" s="2">
        <v>1578.2</v>
      </c>
      <c r="BH18" s="2">
        <v>1578.2</v>
      </c>
      <c r="BI18" s="2">
        <v>1603.9</v>
      </c>
      <c r="BJ18" s="2">
        <v>1573.3</v>
      </c>
      <c r="BK18" s="18">
        <v>1912.6</v>
      </c>
      <c r="BL18" s="19">
        <v>2555.9</v>
      </c>
      <c r="BM18" s="19">
        <v>2736.7</v>
      </c>
      <c r="BN18" s="19">
        <v>2877.7</v>
      </c>
      <c r="BO18" s="20">
        <v>2957.8</v>
      </c>
    </row>
    <row r="19" spans="1:67" x14ac:dyDescent="0.3">
      <c r="A19" t="s">
        <v>86</v>
      </c>
      <c r="B19" s="2" t="s">
        <v>87</v>
      </c>
      <c r="C19" s="2">
        <v>8.1</v>
      </c>
      <c r="D19" s="2">
        <v>8.6</v>
      </c>
      <c r="E19" s="2">
        <v>9.3000000000000007</v>
      </c>
      <c r="F19" s="2">
        <v>10.199999999999999</v>
      </c>
      <c r="G19" s="2">
        <v>10.8</v>
      </c>
      <c r="H19" s="2">
        <v>11.3</v>
      </c>
      <c r="I19" s="2">
        <v>12</v>
      </c>
      <c r="J19" s="2">
        <v>13.1</v>
      </c>
      <c r="K19" s="2">
        <v>15.5</v>
      </c>
      <c r="L19" s="2">
        <v>18.899999999999999</v>
      </c>
      <c r="M19" s="2">
        <v>21.7</v>
      </c>
      <c r="N19" s="2">
        <v>23.5</v>
      </c>
      <c r="O19" s="2">
        <v>27.3</v>
      </c>
      <c r="P19" s="2">
        <v>39.200000000000003</v>
      </c>
      <c r="Q19" s="2">
        <v>51.5</v>
      </c>
      <c r="R19" s="2">
        <v>47.9</v>
      </c>
      <c r="S19" s="2">
        <v>54.3</v>
      </c>
      <c r="T19" s="2">
        <v>61.5</v>
      </c>
      <c r="U19" s="2">
        <v>72.8</v>
      </c>
      <c r="V19" s="2">
        <v>100.2</v>
      </c>
      <c r="W19" s="2">
        <v>116.5</v>
      </c>
      <c r="X19" s="2">
        <v>132.9</v>
      </c>
      <c r="Y19" s="2">
        <v>141.4</v>
      </c>
      <c r="Z19" s="2">
        <v>147.1</v>
      </c>
      <c r="AA19" s="2">
        <v>165.5</v>
      </c>
      <c r="AB19" s="2">
        <v>174.2</v>
      </c>
      <c r="AC19" s="2">
        <v>181.8</v>
      </c>
      <c r="AD19" s="2">
        <v>192.1</v>
      </c>
      <c r="AE19" s="2">
        <v>220.6</v>
      </c>
      <c r="AF19" s="2">
        <v>245.6</v>
      </c>
      <c r="AG19" s="2">
        <v>255.6</v>
      </c>
      <c r="AH19" s="2">
        <v>247.3</v>
      </c>
      <c r="AI19" s="2">
        <v>234.8</v>
      </c>
      <c r="AJ19" s="2">
        <v>234.2</v>
      </c>
      <c r="AK19" s="2">
        <v>249.2</v>
      </c>
      <c r="AL19" s="2">
        <v>299.5</v>
      </c>
      <c r="AM19" s="2">
        <v>331</v>
      </c>
      <c r="AN19" s="2">
        <v>365.5</v>
      </c>
      <c r="AO19" s="2">
        <v>341.7</v>
      </c>
      <c r="AP19" s="2">
        <v>374.6</v>
      </c>
      <c r="AQ19" s="2">
        <v>449.2</v>
      </c>
      <c r="AR19" s="2">
        <v>406.2</v>
      </c>
      <c r="AS19" s="2">
        <v>391.5</v>
      </c>
      <c r="AT19" s="2">
        <v>415.5</v>
      </c>
      <c r="AU19" s="2">
        <v>473.5</v>
      </c>
      <c r="AV19" s="2">
        <v>601.70000000000005</v>
      </c>
      <c r="AW19" s="2">
        <v>631.6</v>
      </c>
      <c r="AX19" s="2">
        <v>678.5</v>
      </c>
      <c r="AY19" s="2">
        <v>618.4</v>
      </c>
      <c r="AZ19" s="2">
        <v>561.79999999999995</v>
      </c>
      <c r="BA19" s="2">
        <v>577.70000000000005</v>
      </c>
      <c r="BB19" s="2">
        <v>550.29999999999995</v>
      </c>
      <c r="BC19" s="2">
        <v>533.1</v>
      </c>
      <c r="BD19" s="2">
        <v>542.20000000000005</v>
      </c>
      <c r="BE19" s="2">
        <v>538.4</v>
      </c>
      <c r="BF19" s="2">
        <v>544.29999999999995</v>
      </c>
      <c r="BG19" s="2">
        <v>532.9</v>
      </c>
      <c r="BH19" s="2">
        <v>573.6</v>
      </c>
      <c r="BI19" s="2">
        <v>629.29999999999995</v>
      </c>
      <c r="BJ19" s="2" t="s">
        <v>88</v>
      </c>
    </row>
    <row r="20" spans="1:67" x14ac:dyDescent="0.3">
      <c r="A20" t="s">
        <v>89</v>
      </c>
      <c r="B20" s="2" t="s">
        <v>90</v>
      </c>
      <c r="C20" s="2">
        <v>3.3</v>
      </c>
      <c r="D20" s="2">
        <v>3.3</v>
      </c>
      <c r="E20" s="2">
        <v>3.6</v>
      </c>
      <c r="F20" s="2">
        <v>4.0999999999999996</v>
      </c>
      <c r="G20" s="2">
        <v>4.4000000000000004</v>
      </c>
      <c r="H20" s="2">
        <v>4.5999999999999996</v>
      </c>
      <c r="I20" s="2">
        <v>5.3</v>
      </c>
      <c r="J20" s="2">
        <v>6</v>
      </c>
      <c r="K20" s="2">
        <v>7.3</v>
      </c>
      <c r="L20" s="2">
        <v>9.9</v>
      </c>
      <c r="M20" s="2">
        <v>11.9</v>
      </c>
      <c r="N20" s="2">
        <v>12.6</v>
      </c>
      <c r="O20" s="2">
        <v>13.9</v>
      </c>
      <c r="P20" s="2">
        <v>18.100000000000001</v>
      </c>
      <c r="Q20" s="2">
        <v>23.8</v>
      </c>
      <c r="R20" s="2">
        <v>27.7</v>
      </c>
      <c r="S20" s="2">
        <v>28.3</v>
      </c>
      <c r="T20" s="2">
        <v>31.9</v>
      </c>
      <c r="U20" s="2">
        <v>39.200000000000003</v>
      </c>
      <c r="V20" s="2">
        <v>51.8</v>
      </c>
      <c r="W20" s="2">
        <v>67.400000000000006</v>
      </c>
      <c r="X20" s="2">
        <v>90</v>
      </c>
      <c r="Y20" s="2">
        <v>97.8</v>
      </c>
      <c r="Z20" s="2">
        <v>98.2</v>
      </c>
      <c r="AA20" s="2">
        <v>110.9</v>
      </c>
      <c r="AB20" s="2">
        <v>123.2</v>
      </c>
      <c r="AC20" s="2">
        <v>132</v>
      </c>
      <c r="AD20" s="2">
        <v>134</v>
      </c>
      <c r="AE20" s="2">
        <v>150.9</v>
      </c>
      <c r="AF20" s="2">
        <v>178.6</v>
      </c>
      <c r="AG20" s="2">
        <v>182.6</v>
      </c>
      <c r="AH20" s="2">
        <v>180.2</v>
      </c>
      <c r="AI20" s="2">
        <v>164.7</v>
      </c>
      <c r="AJ20" s="2">
        <v>155.5</v>
      </c>
      <c r="AK20" s="2">
        <v>170.1</v>
      </c>
      <c r="AL20" s="2">
        <v>193.9</v>
      </c>
      <c r="AM20" s="2">
        <v>216.5</v>
      </c>
      <c r="AN20" s="2">
        <v>237.1</v>
      </c>
      <c r="AO20" s="2">
        <v>227.8</v>
      </c>
      <c r="AP20" s="2">
        <v>241.3</v>
      </c>
      <c r="AQ20" s="2">
        <v>285.39999999999998</v>
      </c>
      <c r="AR20" s="2">
        <v>268.10000000000002</v>
      </c>
      <c r="AS20" s="2">
        <v>243</v>
      </c>
      <c r="AT20" s="2">
        <v>232.7</v>
      </c>
      <c r="AU20" s="2">
        <v>247.2</v>
      </c>
      <c r="AV20" s="2">
        <v>291.8</v>
      </c>
      <c r="AW20" s="2">
        <v>352.9</v>
      </c>
      <c r="AX20" s="2">
        <v>375.7</v>
      </c>
      <c r="AY20" s="2">
        <v>298.60000000000002</v>
      </c>
      <c r="AZ20" s="2">
        <v>211.8</v>
      </c>
      <c r="BA20" s="2">
        <v>176.9</v>
      </c>
      <c r="BB20" s="2">
        <v>177.9</v>
      </c>
      <c r="BC20" s="2">
        <v>164.2</v>
      </c>
      <c r="BD20" s="2">
        <v>152.4</v>
      </c>
      <c r="BE20" s="2">
        <v>149</v>
      </c>
      <c r="BF20" s="2">
        <v>148.19999999999999</v>
      </c>
      <c r="BG20" s="2">
        <v>147.4</v>
      </c>
      <c r="BH20" s="2">
        <v>154.19999999999999</v>
      </c>
      <c r="BI20" s="2">
        <v>177.2</v>
      </c>
      <c r="BJ20" s="2" t="s">
        <v>88</v>
      </c>
    </row>
    <row r="21" spans="1:67" x14ac:dyDescent="0.3">
      <c r="A21" t="s">
        <v>91</v>
      </c>
      <c r="B21" s="2" t="s">
        <v>92</v>
      </c>
      <c r="C21" s="2">
        <v>3.6</v>
      </c>
      <c r="D21" s="2">
        <v>4.0999999999999996</v>
      </c>
      <c r="E21" s="2">
        <v>4.4000000000000004</v>
      </c>
      <c r="F21" s="2">
        <v>4.5</v>
      </c>
      <c r="G21" s="2">
        <v>4.9000000000000004</v>
      </c>
      <c r="H21" s="2">
        <v>5</v>
      </c>
      <c r="I21" s="2">
        <v>4.8</v>
      </c>
      <c r="J21" s="2">
        <v>5.2</v>
      </c>
      <c r="K21" s="2">
        <v>5.5</v>
      </c>
      <c r="L21" s="2">
        <v>6</v>
      </c>
      <c r="M21" s="2">
        <v>6.3</v>
      </c>
      <c r="N21" s="2">
        <v>7.3</v>
      </c>
      <c r="O21" s="2">
        <v>8.4</v>
      </c>
      <c r="P21" s="2">
        <v>12.5</v>
      </c>
      <c r="Q21" s="2">
        <v>19.399999999999999</v>
      </c>
      <c r="R21" s="2">
        <v>11.5</v>
      </c>
      <c r="S21" s="2">
        <v>17.2</v>
      </c>
      <c r="T21" s="2">
        <v>20.5</v>
      </c>
      <c r="U21" s="2">
        <v>20</v>
      </c>
      <c r="V21" s="2">
        <v>27</v>
      </c>
      <c r="W21" s="2">
        <v>28</v>
      </c>
      <c r="X21" s="2">
        <v>26.5</v>
      </c>
      <c r="Y21" s="2">
        <v>31.6</v>
      </c>
      <c r="Z21" s="2">
        <v>28.9</v>
      </c>
      <c r="AA21" s="2">
        <v>30.3</v>
      </c>
      <c r="AB21" s="2">
        <v>27.4</v>
      </c>
      <c r="AC21" s="2">
        <v>30.8</v>
      </c>
      <c r="AD21" s="2">
        <v>29.9</v>
      </c>
      <c r="AE21" s="2">
        <v>45.8</v>
      </c>
      <c r="AF21" s="2">
        <v>42.5</v>
      </c>
      <c r="AG21" s="2">
        <v>40.200000000000003</v>
      </c>
      <c r="AH21" s="2">
        <v>37.299999999999997</v>
      </c>
      <c r="AI21" s="2">
        <v>40.700000000000003</v>
      </c>
      <c r="AJ21" s="2">
        <v>36.1</v>
      </c>
      <c r="AK21" s="2">
        <v>40.799999999999997</v>
      </c>
      <c r="AL21" s="2">
        <v>45.4</v>
      </c>
      <c r="AM21" s="2">
        <v>52.7</v>
      </c>
      <c r="AN21" s="2">
        <v>62.3</v>
      </c>
      <c r="AO21" s="2">
        <v>58.2</v>
      </c>
      <c r="AP21" s="2">
        <v>59.7</v>
      </c>
      <c r="AQ21" s="2">
        <v>62</v>
      </c>
      <c r="AR21" s="2">
        <v>53.9</v>
      </c>
      <c r="AS21" s="2">
        <v>50.3</v>
      </c>
      <c r="AT21" s="2">
        <v>55.8</v>
      </c>
      <c r="AU21" s="2">
        <v>66.3</v>
      </c>
      <c r="AV21" s="2">
        <v>300.3</v>
      </c>
      <c r="AW21" s="2">
        <v>79.7</v>
      </c>
      <c r="AX21" s="2">
        <v>92.3</v>
      </c>
      <c r="AY21" s="2">
        <v>108</v>
      </c>
      <c r="AZ21" s="2">
        <v>139</v>
      </c>
      <c r="BA21" s="2">
        <v>134.4</v>
      </c>
      <c r="BB21" s="2">
        <v>94.8</v>
      </c>
      <c r="BC21" s="2">
        <v>106.9</v>
      </c>
      <c r="BD21" s="2">
        <v>100.6</v>
      </c>
      <c r="BE21" s="2">
        <v>102.9</v>
      </c>
      <c r="BF21" s="2">
        <v>124.9</v>
      </c>
      <c r="BG21" s="2">
        <v>102.4</v>
      </c>
      <c r="BH21" s="2">
        <v>111.2</v>
      </c>
      <c r="BI21" s="2">
        <v>620.5</v>
      </c>
      <c r="BJ21" s="2" t="s">
        <v>88</v>
      </c>
    </row>
    <row r="22" spans="1:67" x14ac:dyDescent="0.3">
      <c r="A22" t="s">
        <v>93</v>
      </c>
      <c r="B22" s="2" t="s">
        <v>94</v>
      </c>
      <c r="C22" s="2">
        <v>1.3</v>
      </c>
      <c r="D22" s="2">
        <v>1.1000000000000001</v>
      </c>
      <c r="E22" s="2">
        <v>1.3</v>
      </c>
      <c r="F22" s="2">
        <v>1.6</v>
      </c>
      <c r="G22" s="2">
        <v>1.5</v>
      </c>
      <c r="H22" s="2">
        <v>1.7</v>
      </c>
      <c r="I22" s="2">
        <v>2</v>
      </c>
      <c r="J22" s="2">
        <v>2</v>
      </c>
      <c r="K22" s="2">
        <v>2.7</v>
      </c>
      <c r="L22" s="2">
        <v>3.1</v>
      </c>
      <c r="M22" s="2">
        <v>3.5</v>
      </c>
      <c r="N22" s="2">
        <v>3.6</v>
      </c>
      <c r="O22" s="2">
        <v>5</v>
      </c>
      <c r="P22" s="2">
        <v>8.6</v>
      </c>
      <c r="Q22" s="2">
        <v>8.3000000000000007</v>
      </c>
      <c r="R22" s="2">
        <v>8.8000000000000007</v>
      </c>
      <c r="S22" s="2">
        <v>8.6999999999999993</v>
      </c>
      <c r="T22" s="2">
        <v>9.1999999999999993</v>
      </c>
      <c r="U22" s="2">
        <v>13.5</v>
      </c>
      <c r="V22" s="2">
        <v>21.5</v>
      </c>
      <c r="W22" s="2">
        <v>21.2</v>
      </c>
      <c r="X22" s="2">
        <v>16.399999999999999</v>
      </c>
      <c r="Y22" s="2">
        <v>12</v>
      </c>
      <c r="Z22" s="2">
        <v>20</v>
      </c>
      <c r="AA22" s="2">
        <v>24.3</v>
      </c>
      <c r="AB22" s="2">
        <v>23.6</v>
      </c>
      <c r="AC22" s="2">
        <v>19.100000000000001</v>
      </c>
      <c r="AD22" s="2">
        <v>28.3</v>
      </c>
      <c r="AE22" s="2">
        <v>23.9</v>
      </c>
      <c r="AF22" s="2">
        <v>24.6</v>
      </c>
      <c r="AG22" s="2">
        <v>32.700000000000003</v>
      </c>
      <c r="AH22" s="2">
        <v>29.9</v>
      </c>
      <c r="AI22" s="2">
        <v>29.4</v>
      </c>
      <c r="AJ22" s="2">
        <v>42.5</v>
      </c>
      <c r="AK22" s="2">
        <v>38.299999999999997</v>
      </c>
      <c r="AL22" s="2">
        <v>60.2</v>
      </c>
      <c r="AM22" s="2">
        <v>61.8</v>
      </c>
      <c r="AN22" s="2">
        <v>66</v>
      </c>
      <c r="AO22" s="2">
        <v>55.7</v>
      </c>
      <c r="AP22" s="2">
        <v>73.599999999999994</v>
      </c>
      <c r="AQ22" s="2">
        <v>101.8</v>
      </c>
      <c r="AR22" s="2">
        <v>84.3</v>
      </c>
      <c r="AS22" s="2">
        <v>98.2</v>
      </c>
      <c r="AT22" s="2">
        <v>126.9</v>
      </c>
      <c r="AU22" s="2">
        <v>160</v>
      </c>
      <c r="AV22" s="2">
        <v>9.6</v>
      </c>
      <c r="AW22" s="2">
        <v>199</v>
      </c>
      <c r="AX22" s="2">
        <v>210.5</v>
      </c>
      <c r="AY22" s="2">
        <v>211.7</v>
      </c>
      <c r="AZ22" s="2">
        <v>211</v>
      </c>
      <c r="BA22" s="2">
        <v>266.39999999999998</v>
      </c>
      <c r="BB22" s="2">
        <v>277.7</v>
      </c>
      <c r="BC22" s="2">
        <v>262</v>
      </c>
      <c r="BD22" s="2">
        <v>289.2</v>
      </c>
      <c r="BE22" s="2">
        <v>286.39999999999998</v>
      </c>
      <c r="BF22" s="2">
        <v>271.10000000000002</v>
      </c>
      <c r="BG22" s="2">
        <v>283.10000000000002</v>
      </c>
      <c r="BH22" s="2">
        <v>308.10000000000002</v>
      </c>
      <c r="BI22" s="2">
        <v>-168.3</v>
      </c>
      <c r="BJ22" s="2" t="s">
        <v>88</v>
      </c>
    </row>
    <row r="23" spans="1:67" x14ac:dyDescent="0.3">
      <c r="A23" t="s">
        <v>95</v>
      </c>
      <c r="B23" s="2" t="s">
        <v>96</v>
      </c>
      <c r="C23" s="2">
        <v>20.7</v>
      </c>
      <c r="D23" s="2">
        <v>22</v>
      </c>
      <c r="E23" s="2">
        <v>24.2</v>
      </c>
      <c r="F23" s="2">
        <v>26</v>
      </c>
      <c r="G23" s="2">
        <v>28.9</v>
      </c>
      <c r="H23" s="2">
        <v>32.1</v>
      </c>
      <c r="I23" s="2">
        <v>34.299999999999997</v>
      </c>
      <c r="J23" s="2">
        <v>37.4</v>
      </c>
      <c r="K23" s="2">
        <v>42.4</v>
      </c>
      <c r="L23" s="2">
        <v>48.7</v>
      </c>
      <c r="M23" s="2">
        <v>54.7</v>
      </c>
      <c r="N23" s="2">
        <v>57.4</v>
      </c>
      <c r="O23" s="2">
        <v>62.5</v>
      </c>
      <c r="P23" s="2">
        <v>75.8</v>
      </c>
      <c r="Q23" s="2">
        <v>95.8</v>
      </c>
      <c r="R23" s="2">
        <v>97.1</v>
      </c>
      <c r="S23" s="2">
        <v>104.7</v>
      </c>
      <c r="T23" s="2">
        <v>117.8</v>
      </c>
      <c r="U23" s="2">
        <v>134.1</v>
      </c>
      <c r="V23" s="2">
        <v>163.69999999999999</v>
      </c>
      <c r="W23" s="2">
        <v>201.2</v>
      </c>
      <c r="X23" s="2">
        <v>244.3</v>
      </c>
      <c r="Y23" s="2">
        <v>263.7</v>
      </c>
      <c r="Z23" s="2">
        <v>271.8</v>
      </c>
      <c r="AA23" s="2">
        <v>304.10000000000002</v>
      </c>
      <c r="AB23" s="2">
        <v>319.10000000000002</v>
      </c>
      <c r="AC23" s="2">
        <v>341.9</v>
      </c>
      <c r="AD23" s="2">
        <v>355.5</v>
      </c>
      <c r="AE23" s="2">
        <v>415.5</v>
      </c>
      <c r="AF23" s="2">
        <v>478.1</v>
      </c>
      <c r="AG23" s="2">
        <v>496.9</v>
      </c>
      <c r="AH23" s="2">
        <v>481.5</v>
      </c>
      <c r="AI23" s="2">
        <v>459.4</v>
      </c>
      <c r="AJ23" s="2">
        <v>451.2</v>
      </c>
      <c r="AK23" s="2">
        <v>490</v>
      </c>
      <c r="AL23" s="2">
        <v>551.29999999999995</v>
      </c>
      <c r="AM23" s="2">
        <v>594</v>
      </c>
      <c r="AN23" s="2">
        <v>656.2</v>
      </c>
      <c r="AO23" s="2">
        <v>676.3</v>
      </c>
      <c r="AP23" s="2">
        <v>688.5</v>
      </c>
      <c r="AQ23" s="2">
        <v>795.9</v>
      </c>
      <c r="AR23" s="2">
        <v>759.9</v>
      </c>
      <c r="AS23" s="2">
        <v>750.7</v>
      </c>
      <c r="AT23" s="2">
        <v>770</v>
      </c>
      <c r="AU23" s="2">
        <v>886.1</v>
      </c>
      <c r="AV23" s="2">
        <v>977.4</v>
      </c>
      <c r="AW23" s="2">
        <v>1151.3</v>
      </c>
      <c r="AX23" s="2">
        <v>1247.5999999999999</v>
      </c>
      <c r="AY23" s="2">
        <v>1230.5999999999999</v>
      </c>
      <c r="AZ23" s="2">
        <v>1011</v>
      </c>
      <c r="BA23" s="2">
        <v>1026.5</v>
      </c>
      <c r="BB23" s="2">
        <v>1066.3</v>
      </c>
      <c r="BC23" s="2">
        <v>1154.9000000000001</v>
      </c>
      <c r="BD23" s="2">
        <v>1136.8</v>
      </c>
      <c r="BE23" s="2">
        <v>1222.4000000000001</v>
      </c>
      <c r="BF23" s="2">
        <v>1294.8</v>
      </c>
      <c r="BG23" s="2">
        <v>1350.4</v>
      </c>
      <c r="BH23" s="2">
        <v>1356.1</v>
      </c>
      <c r="BI23" s="2">
        <v>1465.2</v>
      </c>
      <c r="BJ23" s="2" t="s">
        <v>88</v>
      </c>
    </row>
    <row r="24" spans="1:67" x14ac:dyDescent="0.3">
      <c r="A24" t="s">
        <v>97</v>
      </c>
      <c r="B24" s="2" t="s">
        <v>90</v>
      </c>
      <c r="C24" s="2">
        <v>6.1</v>
      </c>
      <c r="D24" s="2">
        <v>6.6</v>
      </c>
      <c r="E24" s="2">
        <v>7.5</v>
      </c>
      <c r="F24" s="2">
        <v>8.3000000000000007</v>
      </c>
      <c r="G24" s="2">
        <v>9.1</v>
      </c>
      <c r="H24" s="2">
        <v>9.9</v>
      </c>
      <c r="I24" s="2">
        <v>11.7</v>
      </c>
      <c r="J24" s="2">
        <v>13.7</v>
      </c>
      <c r="K24" s="2">
        <v>16.399999999999999</v>
      </c>
      <c r="L24" s="2">
        <v>22.3</v>
      </c>
      <c r="M24" s="2">
        <v>28.5</v>
      </c>
      <c r="N24" s="2">
        <v>30.1</v>
      </c>
      <c r="O24" s="2">
        <v>32.4</v>
      </c>
      <c r="P24" s="2">
        <v>40.1</v>
      </c>
      <c r="Q24" s="2">
        <v>51.8</v>
      </c>
      <c r="R24" s="2">
        <v>57.7</v>
      </c>
      <c r="S24" s="2">
        <v>55.9</v>
      </c>
      <c r="T24" s="2">
        <v>62.4</v>
      </c>
      <c r="U24" s="2">
        <v>73</v>
      </c>
      <c r="V24" s="2">
        <v>91.4</v>
      </c>
      <c r="W24" s="2">
        <v>119.2</v>
      </c>
      <c r="X24" s="2">
        <v>154.80000000000001</v>
      </c>
      <c r="Y24" s="2">
        <v>172.5</v>
      </c>
      <c r="Z24" s="2">
        <v>172.1</v>
      </c>
      <c r="AA24" s="2">
        <v>194.9</v>
      </c>
      <c r="AB24" s="2">
        <v>210.2</v>
      </c>
      <c r="AC24" s="2">
        <v>229.4</v>
      </c>
      <c r="AD24" s="2">
        <v>241.3</v>
      </c>
      <c r="AE24" s="2">
        <v>279</v>
      </c>
      <c r="AF24" s="2">
        <v>330.9</v>
      </c>
      <c r="AG24" s="2">
        <v>344.5</v>
      </c>
      <c r="AH24" s="2">
        <v>328.3</v>
      </c>
      <c r="AI24" s="2">
        <v>287.39999999999998</v>
      </c>
      <c r="AJ24" s="2">
        <v>264.2</v>
      </c>
      <c r="AK24" s="2">
        <v>278.3</v>
      </c>
      <c r="AL24" s="2">
        <v>312</v>
      </c>
      <c r="AM24" s="2">
        <v>326.7</v>
      </c>
      <c r="AN24" s="2">
        <v>354.4</v>
      </c>
      <c r="AO24" s="2">
        <v>365.3</v>
      </c>
      <c r="AP24" s="2">
        <v>392</v>
      </c>
      <c r="AQ24" s="2">
        <v>470.9</v>
      </c>
      <c r="AR24" s="2">
        <v>473</v>
      </c>
      <c r="AS24" s="2">
        <v>429.8</v>
      </c>
      <c r="AT24" s="2">
        <v>389.3</v>
      </c>
      <c r="AU24" s="2">
        <v>392.6</v>
      </c>
      <c r="AV24" s="2">
        <v>449.2</v>
      </c>
      <c r="AW24" s="2">
        <v>519.4</v>
      </c>
      <c r="AX24" s="2">
        <v>603.20000000000005</v>
      </c>
      <c r="AY24" s="2">
        <v>582.9</v>
      </c>
      <c r="AZ24" s="2">
        <v>477.9</v>
      </c>
      <c r="BA24" s="2">
        <v>440.8</v>
      </c>
      <c r="BB24" s="2">
        <v>438.9</v>
      </c>
      <c r="BC24" s="2">
        <v>432.7</v>
      </c>
      <c r="BD24" s="2">
        <v>410.7</v>
      </c>
      <c r="BE24" s="2">
        <v>420.1</v>
      </c>
      <c r="BF24" s="2">
        <v>440.7</v>
      </c>
      <c r="BG24" s="2">
        <v>465</v>
      </c>
      <c r="BH24" s="2">
        <v>456.3</v>
      </c>
      <c r="BI24" s="2">
        <v>504.5</v>
      </c>
      <c r="BJ24" s="2" t="s">
        <v>88</v>
      </c>
    </row>
    <row r="25" spans="1:67" x14ac:dyDescent="0.3">
      <c r="A25" t="s">
        <v>98</v>
      </c>
      <c r="B25" s="2" t="s">
        <v>92</v>
      </c>
      <c r="C25" s="2">
        <v>14</v>
      </c>
      <c r="D25" s="2">
        <v>14.7</v>
      </c>
      <c r="E25" s="2">
        <v>16</v>
      </c>
      <c r="F25" s="2">
        <v>17</v>
      </c>
      <c r="G25" s="2">
        <v>18.899999999999999</v>
      </c>
      <c r="H25" s="2">
        <v>21.2</v>
      </c>
      <c r="I25" s="2">
        <v>21.5</v>
      </c>
      <c r="J25" s="2">
        <v>22.4</v>
      </c>
      <c r="K25" s="2">
        <v>24.5</v>
      </c>
      <c r="L25" s="2">
        <v>25</v>
      </c>
      <c r="M25" s="2">
        <v>24.6</v>
      </c>
      <c r="N25" s="2">
        <v>25.5</v>
      </c>
      <c r="O25" s="2">
        <v>28.1</v>
      </c>
      <c r="P25" s="2">
        <v>33.200000000000003</v>
      </c>
      <c r="Q25" s="2">
        <v>40.9</v>
      </c>
      <c r="R25" s="2">
        <v>36.1</v>
      </c>
      <c r="S25" s="2">
        <v>45</v>
      </c>
      <c r="T25" s="2">
        <v>51.4</v>
      </c>
      <c r="U25" s="2">
        <v>56</v>
      </c>
      <c r="V25" s="2">
        <v>64.599999999999994</v>
      </c>
      <c r="W25" s="2">
        <v>72.599999999999994</v>
      </c>
      <c r="X25" s="2">
        <v>79</v>
      </c>
      <c r="Y25" s="2">
        <v>85.7</v>
      </c>
      <c r="Z25" s="2">
        <v>92.2</v>
      </c>
      <c r="AA25" s="2">
        <v>97.5</v>
      </c>
      <c r="AB25" s="2">
        <v>99.4</v>
      </c>
      <c r="AC25" s="2">
        <v>103.7</v>
      </c>
      <c r="AD25" s="2">
        <v>106.1</v>
      </c>
      <c r="AE25" s="2">
        <v>127.9</v>
      </c>
      <c r="AF25" s="2">
        <v>147.9</v>
      </c>
      <c r="AG25" s="2">
        <v>158.5</v>
      </c>
      <c r="AH25" s="2">
        <v>162.80000000000001</v>
      </c>
      <c r="AI25" s="2">
        <v>174.9</v>
      </c>
      <c r="AJ25" s="2">
        <v>185.3</v>
      </c>
      <c r="AK25" s="2">
        <v>198.8</v>
      </c>
      <c r="AL25" s="2">
        <v>223.4</v>
      </c>
      <c r="AM25" s="2">
        <v>250.2</v>
      </c>
      <c r="AN25" s="2">
        <v>278.3</v>
      </c>
      <c r="AO25" s="2">
        <v>299.2</v>
      </c>
      <c r="AP25" s="2">
        <v>284.39999999999998</v>
      </c>
      <c r="AQ25" s="2">
        <v>313.39999999999998</v>
      </c>
      <c r="AR25" s="2">
        <v>299.3</v>
      </c>
      <c r="AS25" s="2">
        <v>305.10000000000002</v>
      </c>
      <c r="AT25" s="2">
        <v>349.2</v>
      </c>
      <c r="AU25" s="2">
        <v>430.8</v>
      </c>
      <c r="AV25" s="2">
        <v>471.1</v>
      </c>
      <c r="AW25" s="2">
        <v>550.79999999999995</v>
      </c>
      <c r="AX25" s="2">
        <v>576.9</v>
      </c>
      <c r="AY25" s="2">
        <v>582.20000000000005</v>
      </c>
      <c r="AZ25" s="2">
        <v>490.4</v>
      </c>
      <c r="BA25" s="2">
        <v>509.9</v>
      </c>
      <c r="BB25" s="2">
        <v>535.79999999999995</v>
      </c>
      <c r="BC25" s="2">
        <v>624.79999999999995</v>
      </c>
      <c r="BD25" s="2">
        <v>632.5</v>
      </c>
      <c r="BE25" s="2">
        <v>700.5</v>
      </c>
      <c r="BF25" s="2">
        <v>766</v>
      </c>
      <c r="BG25" s="2">
        <v>793.1</v>
      </c>
      <c r="BH25" s="2">
        <v>792.5</v>
      </c>
      <c r="BI25" s="2">
        <v>817.2</v>
      </c>
      <c r="BJ25" s="2" t="s">
        <v>88</v>
      </c>
    </row>
    <row r="26" spans="1:67" x14ac:dyDescent="0.3">
      <c r="A26" t="s">
        <v>99</v>
      </c>
      <c r="B26" s="2" t="s">
        <v>100</v>
      </c>
      <c r="C26" s="2">
        <v>0.1</v>
      </c>
      <c r="D26" s="2">
        <v>0.2</v>
      </c>
      <c r="E26" s="2">
        <v>0.2</v>
      </c>
      <c r="F26" s="2">
        <v>0.2</v>
      </c>
      <c r="G26" s="2">
        <v>0.2</v>
      </c>
      <c r="H26" s="2">
        <v>0.3</v>
      </c>
      <c r="I26" s="2">
        <v>0.3</v>
      </c>
      <c r="J26" s="2">
        <v>0.4</v>
      </c>
      <c r="K26" s="2">
        <v>0.4</v>
      </c>
      <c r="L26" s="2">
        <v>0.4</v>
      </c>
      <c r="M26" s="2">
        <v>0.4</v>
      </c>
      <c r="N26" s="2">
        <v>0.5</v>
      </c>
      <c r="O26" s="2">
        <v>0.5</v>
      </c>
      <c r="P26" s="2">
        <v>0.8</v>
      </c>
      <c r="Q26" s="2">
        <v>0.9</v>
      </c>
      <c r="R26" s="2">
        <v>1</v>
      </c>
      <c r="S26" s="2">
        <v>1.5</v>
      </c>
      <c r="T26" s="2">
        <v>1.5</v>
      </c>
      <c r="U26" s="2">
        <v>2.4</v>
      </c>
      <c r="V26" s="2">
        <v>3.7</v>
      </c>
      <c r="W26" s="2">
        <v>3.2</v>
      </c>
      <c r="X26" s="2">
        <v>2.7</v>
      </c>
      <c r="Y26" s="2">
        <v>-3</v>
      </c>
      <c r="Z26" s="2">
        <v>-1.2</v>
      </c>
      <c r="AA26" s="2">
        <v>1.9</v>
      </c>
      <c r="AB26" s="2">
        <v>-0.4</v>
      </c>
      <c r="AC26" s="2">
        <v>-0.7</v>
      </c>
      <c r="AD26" s="2">
        <v>-0.3</v>
      </c>
      <c r="AE26" s="2">
        <v>1.3</v>
      </c>
      <c r="AF26" s="2">
        <v>-7.7</v>
      </c>
      <c r="AG26" s="2">
        <v>-13.8</v>
      </c>
      <c r="AH26" s="2">
        <v>-17.899999999999999</v>
      </c>
      <c r="AI26" s="2">
        <v>-11.1</v>
      </c>
      <c r="AJ26" s="2">
        <v>-6.7</v>
      </c>
      <c r="AK26" s="2">
        <v>4.8</v>
      </c>
      <c r="AL26" s="2">
        <v>8.4</v>
      </c>
      <c r="AM26" s="2">
        <v>8.3000000000000007</v>
      </c>
      <c r="AN26" s="2">
        <v>14.2</v>
      </c>
      <c r="AO26" s="2">
        <v>2.8</v>
      </c>
      <c r="AP26" s="2">
        <v>3.1</v>
      </c>
      <c r="AQ26" s="2">
        <v>-0.9</v>
      </c>
      <c r="AR26" s="2">
        <v>-27.3</v>
      </c>
      <c r="AS26" s="2">
        <v>2.8</v>
      </c>
      <c r="AT26" s="2">
        <v>16.899999999999999</v>
      </c>
      <c r="AU26" s="2">
        <v>45.7</v>
      </c>
      <c r="AV26" s="2">
        <v>37.700000000000003</v>
      </c>
      <c r="AW26" s="2">
        <v>60.7</v>
      </c>
      <c r="AX26" s="2">
        <v>44.7</v>
      </c>
      <c r="AY26" s="2">
        <v>39.6</v>
      </c>
      <c r="AZ26" s="2">
        <v>24.6</v>
      </c>
      <c r="BA26" s="2">
        <v>56.4</v>
      </c>
      <c r="BB26" s="2">
        <v>69.400000000000006</v>
      </c>
      <c r="BC26" s="2">
        <v>74.599999999999994</v>
      </c>
      <c r="BD26" s="2">
        <v>71.7</v>
      </c>
      <c r="BE26" s="2">
        <v>78.900000000000006</v>
      </c>
      <c r="BF26" s="2">
        <v>69.599999999999994</v>
      </c>
      <c r="BG26" s="2">
        <v>76.2</v>
      </c>
      <c r="BH26" s="2">
        <v>89.9</v>
      </c>
      <c r="BI26" s="2">
        <v>123.4</v>
      </c>
      <c r="BJ26" s="2" t="s">
        <v>88</v>
      </c>
    </row>
    <row r="27" spans="1:67" x14ac:dyDescent="0.3">
      <c r="A27" t="s">
        <v>101</v>
      </c>
      <c r="B27" s="2" t="s">
        <v>102</v>
      </c>
      <c r="C27" s="2">
        <v>0.4</v>
      </c>
      <c r="D27" s="2">
        <v>0.5</v>
      </c>
      <c r="E27" s="2">
        <v>0.6</v>
      </c>
      <c r="F27" s="2">
        <v>0.6</v>
      </c>
      <c r="G27" s="2">
        <v>0.7</v>
      </c>
      <c r="H27" s="2">
        <v>0.7</v>
      </c>
      <c r="I27" s="2">
        <v>0.8</v>
      </c>
      <c r="J27" s="2">
        <v>0.9</v>
      </c>
      <c r="K27" s="2">
        <v>1.1000000000000001</v>
      </c>
      <c r="L27" s="2">
        <v>1.1000000000000001</v>
      </c>
      <c r="M27" s="2">
        <v>1.2</v>
      </c>
      <c r="N27" s="2">
        <v>1.4</v>
      </c>
      <c r="O27" s="2">
        <v>1.5</v>
      </c>
      <c r="P27" s="2">
        <v>1.8</v>
      </c>
      <c r="Q27" s="2">
        <v>2.1</v>
      </c>
      <c r="R27" s="2">
        <v>2.2999999999999998</v>
      </c>
      <c r="S27" s="2">
        <v>2.4</v>
      </c>
      <c r="T27" s="2">
        <v>2.5</v>
      </c>
      <c r="U27" s="2">
        <v>2.8</v>
      </c>
      <c r="V27" s="2">
        <v>4</v>
      </c>
      <c r="W27" s="2">
        <v>6.2</v>
      </c>
      <c r="X27" s="2">
        <v>7.7</v>
      </c>
      <c r="Y27" s="2">
        <v>8.6</v>
      </c>
      <c r="Z27" s="2">
        <v>8.6</v>
      </c>
      <c r="AA27" s="2">
        <v>9.9</v>
      </c>
      <c r="AB27" s="2">
        <v>9.9</v>
      </c>
      <c r="AC27" s="2">
        <v>9.5</v>
      </c>
      <c r="AD27" s="2">
        <v>8.4</v>
      </c>
      <c r="AE27" s="2">
        <v>7.3</v>
      </c>
      <c r="AF27" s="2">
        <v>7.1</v>
      </c>
      <c r="AG27" s="2">
        <v>7.6</v>
      </c>
      <c r="AH27" s="2">
        <v>8.3000000000000007</v>
      </c>
      <c r="AI27" s="2">
        <v>8.1999999999999993</v>
      </c>
      <c r="AJ27" s="2">
        <v>8.3000000000000007</v>
      </c>
      <c r="AK27" s="2">
        <v>8.1</v>
      </c>
      <c r="AL27" s="2">
        <v>7.5</v>
      </c>
      <c r="AM27" s="2">
        <v>8.6999999999999993</v>
      </c>
      <c r="AN27" s="2">
        <v>9.3000000000000007</v>
      </c>
      <c r="AO27" s="2">
        <v>8.9</v>
      </c>
      <c r="AP27" s="2">
        <v>9.1999999999999993</v>
      </c>
      <c r="AQ27" s="2">
        <v>12.5</v>
      </c>
      <c r="AR27" s="2">
        <v>14.9</v>
      </c>
      <c r="AS27" s="2">
        <v>13.1</v>
      </c>
      <c r="AT27" s="2">
        <v>14.6</v>
      </c>
      <c r="AU27" s="2">
        <v>17.100000000000001</v>
      </c>
      <c r="AV27" s="2">
        <v>19.399999999999999</v>
      </c>
      <c r="AW27" s="2">
        <v>20.399999999999999</v>
      </c>
      <c r="AX27" s="2">
        <v>22.8</v>
      </c>
      <c r="AY27" s="2">
        <v>25.9</v>
      </c>
      <c r="AZ27" s="2">
        <v>18.2</v>
      </c>
      <c r="BA27" s="2">
        <v>19.399999999999999</v>
      </c>
      <c r="BB27" s="2">
        <v>22.2</v>
      </c>
      <c r="BC27" s="2">
        <v>22.7</v>
      </c>
      <c r="BD27" s="2">
        <v>21.9</v>
      </c>
      <c r="BE27" s="2">
        <v>22.9</v>
      </c>
      <c r="BF27" s="2">
        <v>18.3</v>
      </c>
      <c r="BG27" s="2">
        <v>16.100000000000001</v>
      </c>
      <c r="BH27" s="2">
        <v>17.399999999999999</v>
      </c>
      <c r="BI27" s="2">
        <v>20</v>
      </c>
      <c r="BJ27" s="2">
        <v>22.3</v>
      </c>
    </row>
    <row r="28" spans="1:67" x14ac:dyDescent="0.3">
      <c r="A28" t="s">
        <v>103</v>
      </c>
      <c r="B28" s="2" t="s">
        <v>84</v>
      </c>
      <c r="C28">
        <v>35.299999999999997</v>
      </c>
      <c r="D28">
        <v>36.299999999999997</v>
      </c>
      <c r="E28">
        <v>42.9</v>
      </c>
      <c r="F28">
        <v>48.8</v>
      </c>
      <c r="G28">
        <v>53.7</v>
      </c>
      <c r="H28">
        <v>62.7</v>
      </c>
      <c r="I28">
        <v>68.599999999999994</v>
      </c>
      <c r="J28">
        <v>65.099999999999994</v>
      </c>
      <c r="K28">
        <v>69.5</v>
      </c>
      <c r="L28">
        <v>65</v>
      </c>
      <c r="M28">
        <v>51.8</v>
      </c>
      <c r="N28">
        <v>63.7</v>
      </c>
      <c r="O28">
        <v>77</v>
      </c>
      <c r="P28">
        <v>88.8</v>
      </c>
      <c r="Q28">
        <v>77</v>
      </c>
      <c r="R28">
        <v>92.2</v>
      </c>
      <c r="S28">
        <v>119.3</v>
      </c>
      <c r="T28">
        <v>140.6</v>
      </c>
      <c r="U28">
        <v>160.19999999999999</v>
      </c>
      <c r="V28">
        <v>163.19999999999999</v>
      </c>
      <c r="W28">
        <v>138.6</v>
      </c>
      <c r="X28">
        <v>161.69999999999999</v>
      </c>
      <c r="Y28">
        <v>142.30000000000001</v>
      </c>
      <c r="Z28">
        <v>178.4</v>
      </c>
      <c r="AA28">
        <v>235.1</v>
      </c>
      <c r="AB28">
        <v>238.5</v>
      </c>
      <c r="AC28">
        <v>204</v>
      </c>
      <c r="AD28">
        <v>241.4</v>
      </c>
      <c r="AE28">
        <v>261.39999999999998</v>
      </c>
      <c r="AF28">
        <v>224.4</v>
      </c>
      <c r="AG28">
        <v>215.5</v>
      </c>
      <c r="AH28">
        <v>216.5</v>
      </c>
      <c r="AI28">
        <v>224</v>
      </c>
      <c r="AJ28">
        <v>271.2</v>
      </c>
      <c r="AK28">
        <v>343.3</v>
      </c>
      <c r="AL28">
        <v>384.7</v>
      </c>
      <c r="AM28">
        <v>438.7</v>
      </c>
      <c r="AN28">
        <v>471.2</v>
      </c>
      <c r="AO28">
        <v>408</v>
      </c>
      <c r="AP28">
        <v>442.2</v>
      </c>
      <c r="AQ28">
        <v>381.3</v>
      </c>
      <c r="AR28">
        <v>307.10000000000002</v>
      </c>
      <c r="AS28">
        <v>369.5</v>
      </c>
      <c r="AT28">
        <v>467.8</v>
      </c>
      <c r="AU28">
        <v>567.29999999999995</v>
      </c>
      <c r="AV28">
        <v>768.6</v>
      </c>
      <c r="AW28">
        <v>761.8</v>
      </c>
      <c r="AX28">
        <v>668.3</v>
      </c>
      <c r="AY28">
        <v>567.79999999999995</v>
      </c>
      <c r="AZ28">
        <v>601.29999999999995</v>
      </c>
      <c r="BA28">
        <v>869.7</v>
      </c>
      <c r="BB28">
        <v>886.5</v>
      </c>
      <c r="BC28">
        <v>903.3</v>
      </c>
      <c r="BD28">
        <v>989.7</v>
      </c>
      <c r="BE28">
        <v>959.8</v>
      </c>
      <c r="BF28">
        <v>908.5</v>
      </c>
      <c r="BG28">
        <v>760.7</v>
      </c>
      <c r="BH28">
        <v>795.7</v>
      </c>
      <c r="BI28">
        <v>768.1</v>
      </c>
      <c r="BJ28">
        <v>740.8</v>
      </c>
      <c r="BK28">
        <v>858</v>
      </c>
      <c r="BL28">
        <v>1114.5</v>
      </c>
      <c r="BM28">
        <v>1209.7</v>
      </c>
      <c r="BN28">
        <v>1316.7</v>
      </c>
      <c r="BO28">
        <v>1303</v>
      </c>
    </row>
    <row r="29" spans="1:67" x14ac:dyDescent="0.3">
      <c r="A29" t="s">
        <v>104</v>
      </c>
      <c r="B29" t="s">
        <v>105</v>
      </c>
      <c r="C29">
        <v>19.100000000000001</v>
      </c>
      <c r="D29">
        <v>19.399999999999999</v>
      </c>
      <c r="E29">
        <v>20.6</v>
      </c>
      <c r="F29">
        <v>22.8</v>
      </c>
      <c r="G29">
        <v>23.9</v>
      </c>
      <c r="H29">
        <v>27.1</v>
      </c>
      <c r="I29">
        <v>29.5</v>
      </c>
      <c r="J29">
        <v>27.8</v>
      </c>
      <c r="K29">
        <v>33.5</v>
      </c>
      <c r="L29">
        <v>33.299999999999997</v>
      </c>
      <c r="M29">
        <v>27.3</v>
      </c>
      <c r="N29">
        <v>30</v>
      </c>
      <c r="O29">
        <v>33.799999999999997</v>
      </c>
      <c r="P29">
        <v>40.4</v>
      </c>
      <c r="Q29">
        <v>42.8</v>
      </c>
      <c r="R29">
        <v>41.9</v>
      </c>
      <c r="S29">
        <v>53.5</v>
      </c>
      <c r="T29">
        <v>60.6</v>
      </c>
      <c r="U29">
        <v>67.599999999999994</v>
      </c>
      <c r="V29">
        <v>70.599999999999994</v>
      </c>
      <c r="W29">
        <v>68.2</v>
      </c>
      <c r="X29">
        <v>66</v>
      </c>
      <c r="Y29">
        <v>48.8</v>
      </c>
      <c r="Z29">
        <v>61.7</v>
      </c>
      <c r="AA29">
        <v>75.900000000000006</v>
      </c>
      <c r="AB29">
        <v>71.099999999999994</v>
      </c>
      <c r="AC29">
        <v>76.2</v>
      </c>
      <c r="AD29">
        <v>94.2</v>
      </c>
      <c r="AE29">
        <v>104</v>
      </c>
      <c r="AF29">
        <v>101.2</v>
      </c>
      <c r="AG29">
        <v>98.5</v>
      </c>
      <c r="AH29">
        <v>88.6</v>
      </c>
      <c r="AI29">
        <v>94.4</v>
      </c>
      <c r="AJ29">
        <v>108</v>
      </c>
      <c r="AK29">
        <v>132.4</v>
      </c>
      <c r="AL29">
        <v>140.30000000000001</v>
      </c>
      <c r="AM29">
        <v>152.9</v>
      </c>
      <c r="AN29">
        <v>161.4</v>
      </c>
      <c r="AO29">
        <v>158.69999999999999</v>
      </c>
      <c r="AP29">
        <v>166.4</v>
      </c>
      <c r="AQ29">
        <v>165.1</v>
      </c>
      <c r="AR29">
        <v>106.2</v>
      </c>
      <c r="AS29">
        <v>91</v>
      </c>
      <c r="AT29">
        <v>126.5</v>
      </c>
      <c r="AU29">
        <v>179.2</v>
      </c>
      <c r="AV29">
        <v>262.60000000000002</v>
      </c>
      <c r="AW29">
        <v>296.3</v>
      </c>
      <c r="AX29">
        <v>277.7</v>
      </c>
      <c r="AY29">
        <v>208</v>
      </c>
      <c r="AZ29">
        <v>162.30000000000001</v>
      </c>
      <c r="BA29">
        <v>204</v>
      </c>
      <c r="BB29">
        <v>209.3</v>
      </c>
      <c r="BC29">
        <v>245.7</v>
      </c>
      <c r="BD29">
        <v>263.60000000000002</v>
      </c>
      <c r="BE29">
        <v>290.89999999999998</v>
      </c>
      <c r="BF29">
        <v>283.39999999999998</v>
      </c>
      <c r="BG29">
        <v>262.89999999999998</v>
      </c>
      <c r="BH29">
        <v>232.5</v>
      </c>
      <c r="BI29">
        <v>155.6</v>
      </c>
      <c r="BJ29">
        <v>159.6</v>
      </c>
    </row>
    <row r="30" spans="1:67" x14ac:dyDescent="0.3">
      <c r="A30" t="s">
        <v>106</v>
      </c>
      <c r="B30" t="s">
        <v>107</v>
      </c>
      <c r="C30">
        <v>1.3</v>
      </c>
      <c r="D30">
        <v>1.4</v>
      </c>
      <c r="E30">
        <v>1.6</v>
      </c>
      <c r="F30">
        <v>1.6</v>
      </c>
      <c r="G30">
        <v>1.9</v>
      </c>
      <c r="H30">
        <v>2.1</v>
      </c>
      <c r="I30">
        <v>2.6</v>
      </c>
      <c r="J30">
        <v>2.7</v>
      </c>
      <c r="K30">
        <v>2.9</v>
      </c>
      <c r="L30">
        <v>3</v>
      </c>
      <c r="M30">
        <v>3.2</v>
      </c>
      <c r="N30">
        <v>3.6</v>
      </c>
      <c r="O30">
        <v>3.9</v>
      </c>
      <c r="P30">
        <v>4.5</v>
      </c>
      <c r="Q30">
        <v>3.7</v>
      </c>
      <c r="R30">
        <v>4.7</v>
      </c>
      <c r="S30">
        <v>6.7</v>
      </c>
      <c r="T30">
        <v>8.6999999999999993</v>
      </c>
      <c r="U30">
        <v>9.1999999999999993</v>
      </c>
      <c r="V30">
        <v>9</v>
      </c>
      <c r="W30">
        <v>9.6</v>
      </c>
      <c r="X30">
        <v>10.7</v>
      </c>
      <c r="Y30">
        <v>8.1</v>
      </c>
      <c r="Z30">
        <v>10</v>
      </c>
      <c r="AA30">
        <v>10.9</v>
      </c>
      <c r="AB30">
        <v>15.4</v>
      </c>
      <c r="AC30">
        <v>26.9</v>
      </c>
      <c r="AD30">
        <v>29.7</v>
      </c>
      <c r="AE30">
        <v>27</v>
      </c>
      <c r="AF30">
        <v>23.5</v>
      </c>
      <c r="AG30">
        <v>24.9</v>
      </c>
      <c r="AH30">
        <v>26.1</v>
      </c>
      <c r="AI30">
        <v>30.7</v>
      </c>
      <c r="AJ30">
        <v>29.5</v>
      </c>
      <c r="AK30">
        <v>34.700000000000003</v>
      </c>
      <c r="AL30">
        <v>30.2</v>
      </c>
      <c r="AM30">
        <v>37.299999999999997</v>
      </c>
      <c r="AN30">
        <v>38.5</v>
      </c>
      <c r="AO30">
        <v>34.1</v>
      </c>
      <c r="AP30">
        <v>45.6</v>
      </c>
      <c r="AQ30">
        <v>45.5</v>
      </c>
      <c r="AR30">
        <v>55.1</v>
      </c>
      <c r="AS30">
        <v>51.9</v>
      </c>
      <c r="AT30">
        <v>61.5</v>
      </c>
      <c r="AU30">
        <v>62.2</v>
      </c>
      <c r="AV30">
        <v>78.900000000000006</v>
      </c>
      <c r="AW30">
        <v>68.099999999999994</v>
      </c>
      <c r="AX30">
        <v>58.6</v>
      </c>
      <c r="AY30">
        <v>45.8</v>
      </c>
      <c r="AZ30">
        <v>60</v>
      </c>
      <c r="BA30">
        <v>71.3</v>
      </c>
      <c r="BB30">
        <v>79.3</v>
      </c>
      <c r="BC30">
        <v>81.8</v>
      </c>
      <c r="BD30">
        <v>83.9</v>
      </c>
      <c r="BE30">
        <v>80</v>
      </c>
      <c r="BF30">
        <v>97.3</v>
      </c>
      <c r="BG30">
        <v>69.2</v>
      </c>
      <c r="BH30">
        <v>95.5</v>
      </c>
      <c r="BI30">
        <v>83.3</v>
      </c>
      <c r="BJ30">
        <v>90.1</v>
      </c>
    </row>
    <row r="31" spans="1:67" x14ac:dyDescent="0.3">
      <c r="A31" t="s">
        <v>108</v>
      </c>
      <c r="B31" s="2" t="s">
        <v>109</v>
      </c>
      <c r="C31">
        <v>14.9</v>
      </c>
      <c r="D31">
        <v>15.4</v>
      </c>
      <c r="E31">
        <v>20.7</v>
      </c>
      <c r="F31">
        <v>24.5</v>
      </c>
      <c r="G31">
        <v>28</v>
      </c>
      <c r="H31">
        <v>33.5</v>
      </c>
      <c r="I31">
        <v>36.5</v>
      </c>
      <c r="J31">
        <v>34.6</v>
      </c>
      <c r="K31">
        <v>33.1</v>
      </c>
      <c r="L31">
        <v>28.7</v>
      </c>
      <c r="M31">
        <v>21.4</v>
      </c>
      <c r="N31">
        <v>30.1</v>
      </c>
      <c r="O31">
        <v>39.4</v>
      </c>
      <c r="P31">
        <v>43.9</v>
      </c>
      <c r="Q31">
        <v>30.5</v>
      </c>
      <c r="R31">
        <v>45.5</v>
      </c>
      <c r="S31">
        <v>59.1</v>
      </c>
      <c r="T31">
        <v>71.400000000000006</v>
      </c>
      <c r="U31">
        <v>83.4</v>
      </c>
      <c r="V31">
        <v>83.6</v>
      </c>
      <c r="W31">
        <v>60.8</v>
      </c>
      <c r="X31">
        <v>85.1</v>
      </c>
      <c r="Y31">
        <v>85.4</v>
      </c>
      <c r="Z31">
        <v>106.7</v>
      </c>
      <c r="AA31">
        <v>148.19999999999999</v>
      </c>
      <c r="AB31">
        <v>152</v>
      </c>
      <c r="AC31">
        <v>100.8</v>
      </c>
      <c r="AD31">
        <v>117.5</v>
      </c>
      <c r="AE31">
        <v>130.4</v>
      </c>
      <c r="AF31">
        <v>99.7</v>
      </c>
      <c r="AG31">
        <v>92.2</v>
      </c>
      <c r="AH31">
        <v>101.8</v>
      </c>
      <c r="AI31">
        <v>98.9</v>
      </c>
      <c r="AJ31">
        <v>133.69999999999999</v>
      </c>
      <c r="AK31">
        <v>176.3</v>
      </c>
      <c r="AL31">
        <v>214.2</v>
      </c>
      <c r="AM31">
        <v>248.5</v>
      </c>
      <c r="AN31">
        <v>271.3</v>
      </c>
      <c r="AO31">
        <v>215.2</v>
      </c>
      <c r="AP31">
        <v>230.1</v>
      </c>
      <c r="AQ31">
        <v>170.7</v>
      </c>
      <c r="AR31">
        <v>145.80000000000001</v>
      </c>
      <c r="AS31">
        <v>226.7</v>
      </c>
      <c r="AT31">
        <v>279.89999999999998</v>
      </c>
      <c r="AU31">
        <v>325.89999999999998</v>
      </c>
      <c r="AV31">
        <v>427.2</v>
      </c>
      <c r="AW31">
        <v>397.4</v>
      </c>
      <c r="AX31">
        <v>332</v>
      </c>
      <c r="AY31">
        <v>313.89999999999998</v>
      </c>
      <c r="AZ31">
        <v>378.9</v>
      </c>
      <c r="BA31">
        <v>594.5</v>
      </c>
      <c r="BB31">
        <v>597.79999999999995</v>
      </c>
      <c r="BC31">
        <v>575.9</v>
      </c>
      <c r="BD31">
        <v>642.20000000000005</v>
      </c>
      <c r="BE31">
        <v>588.9</v>
      </c>
      <c r="BF31">
        <v>527.70000000000005</v>
      </c>
      <c r="BG31">
        <v>428.6</v>
      </c>
      <c r="BH31">
        <v>467.7</v>
      </c>
      <c r="BI31">
        <v>529.1</v>
      </c>
      <c r="BJ31">
        <v>491</v>
      </c>
      <c r="BK31">
        <v>555.1</v>
      </c>
      <c r="BL31">
        <v>647.79999999999995</v>
      </c>
      <c r="BM31">
        <v>618.9</v>
      </c>
      <c r="BN31">
        <v>732</v>
      </c>
      <c r="BO31">
        <v>651.29999999999995</v>
      </c>
    </row>
    <row r="32" spans="1:67" x14ac:dyDescent="0.3">
      <c r="A32" t="s">
        <v>110</v>
      </c>
      <c r="B32" s="2" t="s">
        <v>111</v>
      </c>
      <c r="C32">
        <v>14.9</v>
      </c>
      <c r="D32">
        <v>15.4</v>
      </c>
      <c r="E32">
        <v>20.7</v>
      </c>
      <c r="F32">
        <v>24.5</v>
      </c>
      <c r="G32">
        <v>28</v>
      </c>
      <c r="H32">
        <v>33.5</v>
      </c>
      <c r="I32">
        <v>36.5</v>
      </c>
      <c r="J32">
        <v>34.6</v>
      </c>
      <c r="K32">
        <v>33.1</v>
      </c>
      <c r="L32">
        <v>28.7</v>
      </c>
      <c r="M32">
        <v>21.4</v>
      </c>
      <c r="N32">
        <v>30.1</v>
      </c>
      <c r="O32">
        <v>39.4</v>
      </c>
      <c r="P32">
        <v>43.9</v>
      </c>
      <c r="Q32">
        <v>30.5</v>
      </c>
      <c r="R32">
        <v>45.5</v>
      </c>
      <c r="S32">
        <v>59.1</v>
      </c>
      <c r="T32">
        <v>71.400000000000006</v>
      </c>
      <c r="U32">
        <v>83.4</v>
      </c>
      <c r="V32">
        <v>83.6</v>
      </c>
      <c r="W32">
        <v>60.8</v>
      </c>
      <c r="X32">
        <v>85.1</v>
      </c>
      <c r="Y32">
        <v>85.4</v>
      </c>
      <c r="Z32">
        <v>106.7</v>
      </c>
      <c r="AA32">
        <v>148.19999999999999</v>
      </c>
      <c r="AB32">
        <v>152</v>
      </c>
      <c r="AC32">
        <v>100.8</v>
      </c>
      <c r="AD32">
        <v>117.5</v>
      </c>
      <c r="AE32">
        <v>130.4</v>
      </c>
      <c r="AF32">
        <v>99.7</v>
      </c>
      <c r="AG32">
        <v>92.2</v>
      </c>
      <c r="AH32">
        <v>101.8</v>
      </c>
      <c r="AI32">
        <v>98.9</v>
      </c>
      <c r="AJ32">
        <v>133.69999999999999</v>
      </c>
      <c r="AK32">
        <v>176.3</v>
      </c>
      <c r="AL32">
        <v>214.2</v>
      </c>
      <c r="AM32">
        <v>248.5</v>
      </c>
      <c r="AN32">
        <v>271.3</v>
      </c>
      <c r="AO32">
        <v>215.2</v>
      </c>
      <c r="AP32">
        <v>230.1</v>
      </c>
      <c r="AQ32">
        <v>170.7</v>
      </c>
      <c r="AR32">
        <v>145.80000000000001</v>
      </c>
      <c r="AS32">
        <v>226.7</v>
      </c>
      <c r="AT32">
        <v>279.89999999999998</v>
      </c>
      <c r="AU32">
        <v>325.89999999999998</v>
      </c>
      <c r="AV32">
        <v>427.2</v>
      </c>
      <c r="AW32">
        <v>397.4</v>
      </c>
      <c r="AX32">
        <v>332</v>
      </c>
      <c r="AY32">
        <v>313.89999999999998</v>
      </c>
      <c r="AZ32">
        <v>378.9</v>
      </c>
      <c r="BA32">
        <v>594.5</v>
      </c>
      <c r="BB32">
        <v>597.79999999999995</v>
      </c>
      <c r="BC32">
        <v>575.9</v>
      </c>
      <c r="BD32">
        <v>642.20000000000005</v>
      </c>
      <c r="BE32">
        <v>588.9</v>
      </c>
      <c r="BF32">
        <v>527.70000000000005</v>
      </c>
      <c r="BG32">
        <v>428.6</v>
      </c>
      <c r="BH32">
        <v>467.7</v>
      </c>
      <c r="BI32">
        <v>529.1</v>
      </c>
      <c r="BJ32">
        <v>491</v>
      </c>
    </row>
    <row r="33" spans="1:62" x14ac:dyDescent="0.3">
      <c r="A33" t="s">
        <v>5</v>
      </c>
      <c r="B33" s="2" t="s">
        <v>112</v>
      </c>
      <c r="C33" t="s">
        <v>5</v>
      </c>
      <c r="D33" t="s">
        <v>5</v>
      </c>
      <c r="E33" t="s">
        <v>5</v>
      </c>
      <c r="F33" t="s">
        <v>5</v>
      </c>
      <c r="G33" t="s">
        <v>5</v>
      </c>
      <c r="H33" t="s">
        <v>5</v>
      </c>
      <c r="I33" t="s">
        <v>5</v>
      </c>
      <c r="J33" t="s">
        <v>5</v>
      </c>
      <c r="K33" t="s">
        <v>5</v>
      </c>
      <c r="L33" t="s">
        <v>5</v>
      </c>
      <c r="M33" t="s">
        <v>5</v>
      </c>
      <c r="N33" t="s">
        <v>5</v>
      </c>
      <c r="O33" t="s">
        <v>5</v>
      </c>
      <c r="P33" t="s">
        <v>5</v>
      </c>
      <c r="Q33" t="s">
        <v>5</v>
      </c>
      <c r="R33" t="s">
        <v>5</v>
      </c>
      <c r="S33" t="s">
        <v>5</v>
      </c>
      <c r="T33" t="s">
        <v>5</v>
      </c>
      <c r="U33" t="s">
        <v>5</v>
      </c>
      <c r="V33" t="s">
        <v>5</v>
      </c>
      <c r="W33" t="s">
        <v>5</v>
      </c>
      <c r="X33" t="s">
        <v>5</v>
      </c>
      <c r="Y33" t="s">
        <v>5</v>
      </c>
      <c r="Z33" t="s">
        <v>5</v>
      </c>
      <c r="AA33" t="s">
        <v>5</v>
      </c>
      <c r="AB33" t="s">
        <v>5</v>
      </c>
      <c r="AC33" t="s">
        <v>5</v>
      </c>
      <c r="AD33" t="s">
        <v>5</v>
      </c>
      <c r="AE33" t="s">
        <v>5</v>
      </c>
      <c r="AF33" t="s">
        <v>5</v>
      </c>
      <c r="AG33" t="s">
        <v>5</v>
      </c>
      <c r="AH33" t="s">
        <v>5</v>
      </c>
      <c r="AI33" t="s">
        <v>5</v>
      </c>
      <c r="AJ33" t="s">
        <v>5</v>
      </c>
      <c r="AK33" t="s">
        <v>5</v>
      </c>
      <c r="AL33" t="s">
        <v>5</v>
      </c>
      <c r="AM33" t="s">
        <v>5</v>
      </c>
      <c r="AN33" t="s">
        <v>5</v>
      </c>
      <c r="AO33" t="s">
        <v>5</v>
      </c>
      <c r="AP33" t="s">
        <v>5</v>
      </c>
      <c r="AQ33" t="s">
        <v>5</v>
      </c>
      <c r="AR33" t="s">
        <v>5</v>
      </c>
      <c r="AS33" t="s">
        <v>5</v>
      </c>
      <c r="AT33" t="s">
        <v>5</v>
      </c>
      <c r="AU33" t="s">
        <v>5</v>
      </c>
      <c r="AV33" t="s">
        <v>5</v>
      </c>
      <c r="AW33" t="s">
        <v>5</v>
      </c>
      <c r="AX33" t="s">
        <v>5</v>
      </c>
      <c r="AY33" t="s">
        <v>5</v>
      </c>
      <c r="AZ33" t="s">
        <v>5</v>
      </c>
      <c r="BA33" t="s">
        <v>5</v>
      </c>
      <c r="BB33" t="s">
        <v>5</v>
      </c>
      <c r="BC33" t="s">
        <v>5</v>
      </c>
      <c r="BD33" t="s">
        <v>5</v>
      </c>
      <c r="BE33" t="s">
        <v>5</v>
      </c>
      <c r="BF33" t="s">
        <v>5</v>
      </c>
      <c r="BG33" t="s">
        <v>5</v>
      </c>
      <c r="BH33" t="s">
        <v>5</v>
      </c>
      <c r="BI33" t="s">
        <v>5</v>
      </c>
      <c r="BJ33" t="s">
        <v>5</v>
      </c>
    </row>
    <row r="34" spans="1:62" x14ac:dyDescent="0.3">
      <c r="A34" t="s">
        <v>113</v>
      </c>
      <c r="B34" s="2" t="s">
        <v>114</v>
      </c>
      <c r="C34">
        <v>15</v>
      </c>
      <c r="D34">
        <v>15.6</v>
      </c>
      <c r="E34">
        <v>20.9</v>
      </c>
      <c r="F34">
        <v>24.6</v>
      </c>
      <c r="G34">
        <v>28</v>
      </c>
      <c r="H34">
        <v>33.6</v>
      </c>
      <c r="I34">
        <v>36.6</v>
      </c>
      <c r="J34">
        <v>34.700000000000003</v>
      </c>
      <c r="K34">
        <v>33.200000000000003</v>
      </c>
      <c r="L34">
        <v>28.7</v>
      </c>
      <c r="M34">
        <v>21.5</v>
      </c>
      <c r="N34">
        <v>30.3</v>
      </c>
      <c r="O34">
        <v>39.6</v>
      </c>
      <c r="P34">
        <v>44.1</v>
      </c>
      <c r="Q34">
        <v>30.7</v>
      </c>
      <c r="R34">
        <v>45.8</v>
      </c>
      <c r="S34">
        <v>59.3</v>
      </c>
      <c r="T34">
        <v>71.5</v>
      </c>
      <c r="U34">
        <v>83.6</v>
      </c>
      <c r="V34">
        <v>83.8</v>
      </c>
      <c r="W34">
        <v>61</v>
      </c>
      <c r="X34">
        <v>85.3</v>
      </c>
      <c r="Y34">
        <v>85.6</v>
      </c>
      <c r="Z34">
        <v>106.7</v>
      </c>
      <c r="AA34">
        <v>148.19999999999999</v>
      </c>
      <c r="AB34">
        <v>152</v>
      </c>
      <c r="AC34">
        <v>100.8</v>
      </c>
      <c r="AD34">
        <v>117.5</v>
      </c>
      <c r="AE34">
        <v>130.4</v>
      </c>
      <c r="AF34">
        <v>100.9</v>
      </c>
      <c r="AG34">
        <v>92.2</v>
      </c>
      <c r="AH34">
        <v>101.8</v>
      </c>
      <c r="AI34">
        <v>105.9</v>
      </c>
      <c r="AJ34">
        <v>134.30000000000001</v>
      </c>
      <c r="AK34">
        <v>179.5</v>
      </c>
      <c r="AL34">
        <v>214.7</v>
      </c>
      <c r="AM34">
        <v>248.5</v>
      </c>
      <c r="AN34">
        <v>271.3</v>
      </c>
      <c r="AO34">
        <v>215.2</v>
      </c>
      <c r="AP34">
        <v>231</v>
      </c>
      <c r="AQ34">
        <v>170.7</v>
      </c>
      <c r="AR34">
        <v>158.4</v>
      </c>
      <c r="AS34">
        <v>226.7</v>
      </c>
      <c r="AT34">
        <v>280</v>
      </c>
      <c r="AU34">
        <v>332.6</v>
      </c>
      <c r="AV34">
        <v>442.7</v>
      </c>
      <c r="AW34">
        <v>397.4</v>
      </c>
      <c r="AX34">
        <v>332.1</v>
      </c>
      <c r="AY34">
        <v>317.60000000000002</v>
      </c>
      <c r="AZ34">
        <v>340.6</v>
      </c>
      <c r="BA34">
        <v>573.5</v>
      </c>
      <c r="BB34">
        <v>604.29999999999995</v>
      </c>
      <c r="BC34">
        <v>592.9</v>
      </c>
      <c r="BD34">
        <v>647.9</v>
      </c>
      <c r="BE34">
        <v>595.6</v>
      </c>
      <c r="BF34">
        <v>530.9</v>
      </c>
      <c r="BG34">
        <v>425.9</v>
      </c>
      <c r="BH34">
        <v>276.2</v>
      </c>
      <c r="BI34">
        <v>535</v>
      </c>
      <c r="BJ34">
        <v>491.5</v>
      </c>
    </row>
    <row r="35" spans="1:62" x14ac:dyDescent="0.3">
      <c r="A35" t="s">
        <v>115</v>
      </c>
      <c r="B35" t="s">
        <v>116</v>
      </c>
      <c r="C35">
        <v>14.9</v>
      </c>
      <c r="D35">
        <v>15.4</v>
      </c>
      <c r="E35">
        <v>20.7</v>
      </c>
      <c r="F35">
        <v>24.5</v>
      </c>
      <c r="G35">
        <v>28</v>
      </c>
      <c r="H35">
        <v>33.5</v>
      </c>
      <c r="I35">
        <v>36.5</v>
      </c>
      <c r="J35">
        <v>34.6</v>
      </c>
      <c r="K35">
        <v>33.1</v>
      </c>
      <c r="L35">
        <v>28.7</v>
      </c>
      <c r="M35">
        <v>21.4</v>
      </c>
      <c r="N35">
        <v>30.1</v>
      </c>
      <c r="O35">
        <v>39.4</v>
      </c>
      <c r="P35">
        <v>43.9</v>
      </c>
      <c r="Q35">
        <v>30.5</v>
      </c>
      <c r="R35">
        <v>45.5</v>
      </c>
      <c r="S35">
        <v>59.1</v>
      </c>
      <c r="T35">
        <v>71.400000000000006</v>
      </c>
      <c r="U35">
        <v>83.4</v>
      </c>
      <c r="V35">
        <v>83.6</v>
      </c>
      <c r="W35">
        <v>60.8</v>
      </c>
      <c r="X35">
        <v>85.1</v>
      </c>
      <c r="Y35">
        <v>85.4</v>
      </c>
      <c r="Z35">
        <v>106.7</v>
      </c>
      <c r="AA35">
        <v>148.19999999999999</v>
      </c>
      <c r="AB35">
        <v>152</v>
      </c>
      <c r="AC35">
        <v>100.8</v>
      </c>
      <c r="AD35">
        <v>117.5</v>
      </c>
      <c r="AE35">
        <v>130.4</v>
      </c>
      <c r="AF35">
        <v>99.7</v>
      </c>
      <c r="AG35">
        <v>92.2</v>
      </c>
      <c r="AH35">
        <v>101.8</v>
      </c>
      <c r="AI35">
        <v>98.9</v>
      </c>
      <c r="AJ35">
        <v>133.69999999999999</v>
      </c>
      <c r="AK35">
        <v>176.3</v>
      </c>
      <c r="AL35">
        <v>214.2</v>
      </c>
      <c r="AM35">
        <v>248.5</v>
      </c>
      <c r="AN35">
        <v>271.3</v>
      </c>
      <c r="AO35">
        <v>215.2</v>
      </c>
      <c r="AP35">
        <v>230.1</v>
      </c>
      <c r="AQ35">
        <v>170.7</v>
      </c>
      <c r="AR35">
        <v>145.80000000000001</v>
      </c>
      <c r="AS35">
        <v>226.7</v>
      </c>
      <c r="AT35">
        <v>279.89999999999998</v>
      </c>
      <c r="AU35">
        <v>325.89999999999998</v>
      </c>
      <c r="AV35">
        <v>427.2</v>
      </c>
      <c r="AW35">
        <v>397.4</v>
      </c>
      <c r="AX35">
        <v>332</v>
      </c>
      <c r="AY35">
        <v>313.89999999999998</v>
      </c>
      <c r="AZ35">
        <v>378.9</v>
      </c>
      <c r="BA35">
        <v>594.5</v>
      </c>
      <c r="BB35">
        <v>597.79999999999995</v>
      </c>
      <c r="BC35">
        <v>575.9</v>
      </c>
      <c r="BD35">
        <v>642.20000000000005</v>
      </c>
      <c r="BE35">
        <v>588.9</v>
      </c>
      <c r="BF35">
        <v>527.70000000000005</v>
      </c>
      <c r="BG35">
        <v>428.6</v>
      </c>
      <c r="BH35">
        <v>467.7</v>
      </c>
      <c r="BI35">
        <v>529.1</v>
      </c>
      <c r="BJ35">
        <v>491</v>
      </c>
    </row>
    <row r="36" spans="1:62" x14ac:dyDescent="0.3">
      <c r="A36" t="s">
        <v>117</v>
      </c>
      <c r="B36" t="s">
        <v>118</v>
      </c>
      <c r="C36">
        <v>-0.1</v>
      </c>
      <c r="D36">
        <v>-0.1</v>
      </c>
      <c r="E36">
        <v>-0.1</v>
      </c>
      <c r="F36">
        <v>-0.1</v>
      </c>
      <c r="G36">
        <v>-0.1</v>
      </c>
      <c r="H36">
        <v>-0.1</v>
      </c>
      <c r="I36">
        <v>-0.1</v>
      </c>
      <c r="J36">
        <v>-0.1</v>
      </c>
      <c r="K36">
        <v>-0.1</v>
      </c>
      <c r="L36">
        <v>-0.1</v>
      </c>
      <c r="M36">
        <v>-0.1</v>
      </c>
      <c r="N36">
        <v>-0.1</v>
      </c>
      <c r="O36">
        <v>-0.2</v>
      </c>
      <c r="P36">
        <v>-0.2</v>
      </c>
      <c r="Q36">
        <v>-0.2</v>
      </c>
      <c r="R36">
        <v>-0.2</v>
      </c>
      <c r="S36">
        <v>-0.2</v>
      </c>
      <c r="T36">
        <v>-0.2</v>
      </c>
      <c r="U36">
        <v>-0.2</v>
      </c>
      <c r="V36">
        <v>-0.2</v>
      </c>
      <c r="W36">
        <v>-0.3</v>
      </c>
      <c r="X36">
        <v>-0.2</v>
      </c>
      <c r="Y36">
        <v>-0.2</v>
      </c>
      <c r="Z36">
        <v>0</v>
      </c>
      <c r="AA36">
        <v>0</v>
      </c>
      <c r="AB36">
        <v>0</v>
      </c>
      <c r="AC36">
        <v>0</v>
      </c>
      <c r="AD36">
        <v>0</v>
      </c>
      <c r="AE36">
        <v>0</v>
      </c>
      <c r="AF36">
        <v>-1.2</v>
      </c>
      <c r="AG36">
        <v>0</v>
      </c>
      <c r="AH36">
        <v>0</v>
      </c>
      <c r="AI36">
        <v>-7</v>
      </c>
      <c r="AJ36">
        <v>-0.6</v>
      </c>
      <c r="AK36">
        <v>-3.3</v>
      </c>
      <c r="AL36">
        <v>-0.4</v>
      </c>
      <c r="AM36">
        <v>0</v>
      </c>
      <c r="AN36">
        <v>0</v>
      </c>
      <c r="AO36">
        <v>0</v>
      </c>
      <c r="AP36">
        <v>-0.9</v>
      </c>
      <c r="AQ36">
        <v>0</v>
      </c>
      <c r="AR36">
        <v>-12.5</v>
      </c>
      <c r="AS36">
        <v>0</v>
      </c>
      <c r="AT36">
        <v>-0.1</v>
      </c>
      <c r="AU36">
        <v>-6.7</v>
      </c>
      <c r="AV36">
        <v>-15.5</v>
      </c>
      <c r="AW36">
        <v>0</v>
      </c>
      <c r="AX36">
        <v>0</v>
      </c>
      <c r="AY36">
        <v>-3.7</v>
      </c>
      <c r="AZ36">
        <v>38.299999999999997</v>
      </c>
      <c r="BA36">
        <v>20.9</v>
      </c>
      <c r="BB36">
        <v>-6.4</v>
      </c>
      <c r="BC36">
        <v>-17</v>
      </c>
      <c r="BD36">
        <v>-5.7</v>
      </c>
      <c r="BE36">
        <v>-6.7</v>
      </c>
      <c r="BF36">
        <v>-3.2</v>
      </c>
      <c r="BG36">
        <v>2.6</v>
      </c>
      <c r="BH36">
        <v>191.5</v>
      </c>
      <c r="BI36">
        <v>-5.9</v>
      </c>
      <c r="BJ36">
        <v>-0.5</v>
      </c>
    </row>
    <row r="37" spans="1:62" x14ac:dyDescent="0.3">
      <c r="A37" t="s">
        <v>119</v>
      </c>
      <c r="B37" s="2" t="s">
        <v>120</v>
      </c>
      <c r="C37">
        <v>14.2</v>
      </c>
      <c r="D37">
        <v>12.7</v>
      </c>
      <c r="E37">
        <v>17.100000000000001</v>
      </c>
      <c r="F37">
        <v>18.3</v>
      </c>
      <c r="G37">
        <v>22.3</v>
      </c>
      <c r="H37">
        <v>31.7</v>
      </c>
      <c r="I37">
        <v>43.4</v>
      </c>
      <c r="J37">
        <v>37.9</v>
      </c>
      <c r="K37">
        <v>39.299999999999997</v>
      </c>
      <c r="L37">
        <v>43.2</v>
      </c>
      <c r="M37">
        <v>35.299999999999997</v>
      </c>
      <c r="N37">
        <v>36.200000000000003</v>
      </c>
      <c r="O37">
        <v>45.2</v>
      </c>
      <c r="P37">
        <v>62.4</v>
      </c>
      <c r="Q37">
        <v>69.7</v>
      </c>
      <c r="R37">
        <v>27.8</v>
      </c>
      <c r="S37">
        <v>61.2</v>
      </c>
      <c r="T37">
        <v>77.3</v>
      </c>
      <c r="U37">
        <v>105</v>
      </c>
      <c r="V37">
        <v>117.7</v>
      </c>
      <c r="W37">
        <v>104.1</v>
      </c>
      <c r="X37">
        <v>138.9</v>
      </c>
      <c r="Y37">
        <v>80.099999999999994</v>
      </c>
      <c r="Z37">
        <v>96.4</v>
      </c>
      <c r="AA37">
        <v>187.9</v>
      </c>
      <c r="AB37">
        <v>149</v>
      </c>
      <c r="AC37">
        <v>118.8</v>
      </c>
      <c r="AD37">
        <v>118.5</v>
      </c>
      <c r="AE37">
        <v>119.5</v>
      </c>
      <c r="AF37">
        <v>135.5</v>
      </c>
      <c r="AG37">
        <v>133.4</v>
      </c>
      <c r="AH37">
        <v>98.3</v>
      </c>
      <c r="AI37">
        <v>115.6</v>
      </c>
      <c r="AJ37">
        <v>150.4</v>
      </c>
      <c r="AK37">
        <v>202.8</v>
      </c>
      <c r="AL37">
        <v>242.7</v>
      </c>
      <c r="AM37">
        <v>250.5</v>
      </c>
      <c r="AN37">
        <v>333.9</v>
      </c>
      <c r="AO37">
        <v>343</v>
      </c>
      <c r="AP37">
        <v>371.9</v>
      </c>
      <c r="AQ37">
        <v>413.1</v>
      </c>
      <c r="AR37">
        <v>248.8</v>
      </c>
      <c r="AS37">
        <v>170.8</v>
      </c>
      <c r="AT37">
        <v>170.6</v>
      </c>
      <c r="AU37">
        <v>229</v>
      </c>
      <c r="AV37">
        <v>297.2</v>
      </c>
      <c r="AW37">
        <v>383.5</v>
      </c>
      <c r="AX37">
        <v>370.6</v>
      </c>
      <c r="AY37">
        <v>309.7</v>
      </c>
      <c r="AZ37">
        <v>-32.799999999999997</v>
      </c>
      <c r="BA37">
        <v>184.6</v>
      </c>
      <c r="BB37">
        <v>262.10000000000002</v>
      </c>
      <c r="BC37">
        <v>386</v>
      </c>
      <c r="BD37">
        <v>411.3</v>
      </c>
      <c r="BE37">
        <v>480.5</v>
      </c>
      <c r="BF37">
        <v>519.20000000000005</v>
      </c>
      <c r="BG37">
        <v>351.9</v>
      </c>
      <c r="BH37">
        <v>390</v>
      </c>
      <c r="BI37">
        <v>479.3</v>
      </c>
      <c r="BJ37">
        <v>456.6</v>
      </c>
    </row>
    <row r="38" spans="1:62" x14ac:dyDescent="0.3">
      <c r="A38" t="s">
        <v>121</v>
      </c>
      <c r="B38" t="s">
        <v>122</v>
      </c>
      <c r="C38">
        <v>40.4</v>
      </c>
      <c r="D38">
        <v>40.4</v>
      </c>
      <c r="E38">
        <v>43.5</v>
      </c>
      <c r="F38">
        <v>46.4</v>
      </c>
      <c r="G38">
        <v>51.8</v>
      </c>
      <c r="H38">
        <v>61.6</v>
      </c>
      <c r="I38">
        <v>71.8</v>
      </c>
      <c r="J38">
        <v>73.7</v>
      </c>
      <c r="K38">
        <v>80.2</v>
      </c>
      <c r="L38">
        <v>89.1</v>
      </c>
      <c r="M38">
        <v>92.1</v>
      </c>
      <c r="N38">
        <v>95.1</v>
      </c>
      <c r="O38">
        <v>107.4</v>
      </c>
      <c r="P38">
        <v>125.3</v>
      </c>
      <c r="Q38">
        <v>141.19999999999999</v>
      </c>
      <c r="R38">
        <v>143.9</v>
      </c>
      <c r="S38">
        <v>161.6</v>
      </c>
      <c r="T38">
        <v>192.7</v>
      </c>
      <c r="U38">
        <v>233.1</v>
      </c>
      <c r="V38">
        <v>274.5</v>
      </c>
      <c r="W38">
        <v>300</v>
      </c>
      <c r="X38">
        <v>343.1</v>
      </c>
      <c r="Y38">
        <v>349.9</v>
      </c>
      <c r="Z38">
        <v>348.3</v>
      </c>
      <c r="AA38">
        <v>405.9</v>
      </c>
      <c r="AB38">
        <v>431.6</v>
      </c>
      <c r="AC38">
        <v>426.9</v>
      </c>
      <c r="AD38">
        <v>422.2</v>
      </c>
      <c r="AE38">
        <v>450.6</v>
      </c>
      <c r="AF38">
        <v>489.8</v>
      </c>
      <c r="AG38">
        <v>525</v>
      </c>
      <c r="AH38">
        <v>522.9</v>
      </c>
      <c r="AI38">
        <v>543.6</v>
      </c>
      <c r="AJ38">
        <v>583</v>
      </c>
      <c r="AK38">
        <v>637</v>
      </c>
      <c r="AL38">
        <v>719.1</v>
      </c>
      <c r="AM38">
        <v>779.8</v>
      </c>
      <c r="AN38">
        <v>858.5</v>
      </c>
      <c r="AO38">
        <v>915.6</v>
      </c>
      <c r="AP38">
        <v>994.7</v>
      </c>
      <c r="AQ38">
        <v>1101.4000000000001</v>
      </c>
      <c r="AR38">
        <v>1065.4000000000001</v>
      </c>
      <c r="AS38">
        <v>956.6</v>
      </c>
      <c r="AT38">
        <v>976.3</v>
      </c>
      <c r="AU38">
        <v>1029.8</v>
      </c>
      <c r="AV38">
        <v>1156.3</v>
      </c>
      <c r="AW38">
        <v>1287.7</v>
      </c>
      <c r="AX38">
        <v>1384.6</v>
      </c>
      <c r="AY38">
        <v>1422.6</v>
      </c>
      <c r="AZ38">
        <v>1201.5</v>
      </c>
      <c r="BA38">
        <v>1251.0999999999999</v>
      </c>
      <c r="BB38">
        <v>1391</v>
      </c>
      <c r="BC38">
        <v>1542.8</v>
      </c>
      <c r="BD38">
        <v>1606.5</v>
      </c>
      <c r="BE38">
        <v>1753.8</v>
      </c>
      <c r="BF38">
        <v>1783.2</v>
      </c>
      <c r="BG38">
        <v>1751.7</v>
      </c>
      <c r="BH38">
        <v>1857.4</v>
      </c>
      <c r="BI38">
        <v>2004.5</v>
      </c>
      <c r="BJ38">
        <v>2057.3000000000002</v>
      </c>
    </row>
    <row r="39" spans="1:62" x14ac:dyDescent="0.3">
      <c r="A39" t="s">
        <v>123</v>
      </c>
      <c r="B39" t="s">
        <v>124</v>
      </c>
      <c r="C39">
        <v>27.6</v>
      </c>
      <c r="D39">
        <v>28.6</v>
      </c>
      <c r="E39">
        <v>29.8</v>
      </c>
      <c r="F39">
        <v>31.3</v>
      </c>
      <c r="G39">
        <v>33.299999999999997</v>
      </c>
      <c r="H39">
        <v>35.799999999999997</v>
      </c>
      <c r="I39">
        <v>39.4</v>
      </c>
      <c r="J39">
        <v>43.5</v>
      </c>
      <c r="K39">
        <v>48.1</v>
      </c>
      <c r="L39">
        <v>53.5</v>
      </c>
      <c r="M39">
        <v>59.3</v>
      </c>
      <c r="N39">
        <v>64.7</v>
      </c>
      <c r="O39">
        <v>70.2</v>
      </c>
      <c r="P39">
        <v>78.2</v>
      </c>
      <c r="Q39">
        <v>91.4</v>
      </c>
      <c r="R39">
        <v>107.7</v>
      </c>
      <c r="S39">
        <v>118.3</v>
      </c>
      <c r="T39">
        <v>132.6</v>
      </c>
      <c r="U39">
        <v>150.19999999999999</v>
      </c>
      <c r="V39">
        <v>172.4</v>
      </c>
      <c r="W39">
        <v>198.9</v>
      </c>
      <c r="X39">
        <v>229.1</v>
      </c>
      <c r="Y39">
        <v>253.9</v>
      </c>
      <c r="Z39">
        <v>264.60000000000002</v>
      </c>
      <c r="AA39">
        <v>279</v>
      </c>
      <c r="AB39">
        <v>299</v>
      </c>
      <c r="AC39">
        <v>317.89999999999998</v>
      </c>
      <c r="AD39">
        <v>334.7</v>
      </c>
      <c r="AE39">
        <v>358.2</v>
      </c>
      <c r="AF39">
        <v>380.2</v>
      </c>
      <c r="AG39">
        <v>402.6</v>
      </c>
      <c r="AH39">
        <v>423.6</v>
      </c>
      <c r="AI39">
        <v>436.3</v>
      </c>
      <c r="AJ39">
        <v>455.8</v>
      </c>
      <c r="AK39">
        <v>482.3</v>
      </c>
      <c r="AL39">
        <v>520.79999999999995</v>
      </c>
      <c r="AM39">
        <v>554.20000000000005</v>
      </c>
      <c r="AN39">
        <v>594.6</v>
      </c>
      <c r="AO39">
        <v>634.1</v>
      </c>
      <c r="AP39">
        <v>679.1</v>
      </c>
      <c r="AQ39">
        <v>737.5</v>
      </c>
      <c r="AR39">
        <v>781.5</v>
      </c>
      <c r="AS39">
        <v>802.9</v>
      </c>
      <c r="AT39">
        <v>816.1</v>
      </c>
      <c r="AU39">
        <v>849.7</v>
      </c>
      <c r="AV39">
        <v>911</v>
      </c>
      <c r="AW39">
        <v>981.5</v>
      </c>
      <c r="AX39">
        <v>1044</v>
      </c>
      <c r="AY39">
        <v>1105</v>
      </c>
      <c r="AZ39">
        <v>1110.7</v>
      </c>
      <c r="BA39">
        <v>1119.8</v>
      </c>
      <c r="BB39">
        <v>1169.3</v>
      </c>
      <c r="BC39">
        <v>1230.5999999999999</v>
      </c>
      <c r="BD39">
        <v>1279.7</v>
      </c>
      <c r="BE39">
        <v>1349.2</v>
      </c>
      <c r="BF39">
        <v>1405.9</v>
      </c>
      <c r="BG39">
        <v>1433.3</v>
      </c>
      <c r="BH39">
        <v>1495.6</v>
      </c>
      <c r="BI39">
        <v>1575.2</v>
      </c>
      <c r="BJ39">
        <v>1664.3</v>
      </c>
    </row>
    <row r="40" spans="1:62" x14ac:dyDescent="0.3">
      <c r="A40" t="s">
        <v>125</v>
      </c>
      <c r="B40" t="s">
        <v>126</v>
      </c>
      <c r="C40">
        <v>-0.7</v>
      </c>
      <c r="D40">
        <v>-0.7</v>
      </c>
      <c r="E40">
        <v>-0.8</v>
      </c>
      <c r="F40">
        <v>-0.8</v>
      </c>
      <c r="G40">
        <v>-0.9</v>
      </c>
      <c r="H40">
        <v>-0.8</v>
      </c>
      <c r="I40">
        <v>-1</v>
      </c>
      <c r="J40">
        <v>-0.1</v>
      </c>
      <c r="K40">
        <v>0.6</v>
      </c>
      <c r="L40">
        <v>-0.3</v>
      </c>
      <c r="M40">
        <v>0</v>
      </c>
      <c r="N40">
        <v>0.1</v>
      </c>
      <c r="O40">
        <v>0.3</v>
      </c>
      <c r="P40">
        <v>2.8</v>
      </c>
      <c r="Q40">
        <v>5.2</v>
      </c>
      <c r="R40">
        <v>0</v>
      </c>
      <c r="S40">
        <v>2</v>
      </c>
      <c r="T40">
        <v>1.1000000000000001</v>
      </c>
      <c r="U40">
        <v>0.2</v>
      </c>
      <c r="V40">
        <v>2.4</v>
      </c>
      <c r="W40">
        <v>3.6</v>
      </c>
      <c r="X40">
        <v>5</v>
      </c>
      <c r="Y40">
        <v>3.3</v>
      </c>
      <c r="Z40">
        <v>4.7</v>
      </c>
      <c r="AA40">
        <v>3.6</v>
      </c>
      <c r="AB40">
        <v>0.7</v>
      </c>
      <c r="AC40">
        <v>2.2000000000000002</v>
      </c>
      <c r="AD40">
        <v>-0.5</v>
      </c>
      <c r="AE40">
        <v>-0.8</v>
      </c>
      <c r="AF40">
        <v>-0.3</v>
      </c>
      <c r="AG40">
        <v>-0.7</v>
      </c>
      <c r="AH40">
        <v>-1.7</v>
      </c>
      <c r="AI40">
        <v>-1.7</v>
      </c>
      <c r="AJ40">
        <v>-1.7</v>
      </c>
      <c r="AK40">
        <v>-1.7</v>
      </c>
      <c r="AL40">
        <v>5.9</v>
      </c>
      <c r="AM40">
        <v>3.4</v>
      </c>
      <c r="AN40">
        <v>7.9</v>
      </c>
      <c r="AO40">
        <v>4.3</v>
      </c>
      <c r="AP40">
        <v>-0.8</v>
      </c>
      <c r="AQ40">
        <v>-1.2</v>
      </c>
      <c r="AR40">
        <v>-0.9</v>
      </c>
      <c r="AS40">
        <v>-2.6</v>
      </c>
      <c r="AT40">
        <v>-2.2000000000000002</v>
      </c>
      <c r="AU40">
        <v>-2</v>
      </c>
      <c r="AV40">
        <v>0.8</v>
      </c>
      <c r="AW40">
        <v>13.3</v>
      </c>
      <c r="AX40">
        <v>0.2</v>
      </c>
      <c r="AY40">
        <v>17.899999999999999</v>
      </c>
      <c r="AZ40">
        <v>6.6</v>
      </c>
      <c r="BA40">
        <v>-1.1000000000000001</v>
      </c>
      <c r="BB40">
        <v>-1</v>
      </c>
      <c r="BC40">
        <v>0.2</v>
      </c>
      <c r="BD40">
        <v>1.4</v>
      </c>
      <c r="BE40">
        <v>1.6</v>
      </c>
      <c r="BF40">
        <v>29.3</v>
      </c>
      <c r="BG40">
        <v>6.9</v>
      </c>
      <c r="BH40">
        <v>0.4</v>
      </c>
      <c r="BI40">
        <v>-1.1000000000000001</v>
      </c>
      <c r="BJ40">
        <v>1</v>
      </c>
    </row>
    <row r="41" spans="1:62" x14ac:dyDescent="0.3">
      <c r="A41" t="s">
        <v>127</v>
      </c>
      <c r="B41" t="s">
        <v>128</v>
      </c>
      <c r="C41">
        <v>2.1</v>
      </c>
      <c r="D41">
        <v>1.6</v>
      </c>
      <c r="E41">
        <v>4.3</v>
      </c>
      <c r="F41">
        <v>4</v>
      </c>
      <c r="G41">
        <v>4.7</v>
      </c>
      <c r="H41">
        <v>6.7</v>
      </c>
      <c r="I41">
        <v>12</v>
      </c>
      <c r="J41">
        <v>7.8</v>
      </c>
      <c r="K41">
        <v>6.7</v>
      </c>
      <c r="L41">
        <v>8</v>
      </c>
      <c r="M41">
        <v>2.4</v>
      </c>
      <c r="N41">
        <v>5.8</v>
      </c>
      <c r="O41">
        <v>7.6</v>
      </c>
      <c r="P41">
        <v>12.5</v>
      </c>
      <c r="Q41">
        <v>14.6</v>
      </c>
      <c r="R41">
        <v>-8.3000000000000007</v>
      </c>
      <c r="S41">
        <v>16</v>
      </c>
      <c r="T41">
        <v>16.2</v>
      </c>
      <c r="U41">
        <v>21.9</v>
      </c>
      <c r="V41">
        <v>13.2</v>
      </c>
      <c r="W41">
        <v>-0.6</v>
      </c>
      <c r="X41">
        <v>19.899999999999999</v>
      </c>
      <c r="Y41">
        <v>-19.3</v>
      </c>
      <c r="Z41">
        <v>8</v>
      </c>
      <c r="AA41">
        <v>57.4</v>
      </c>
      <c r="AB41">
        <v>15.7</v>
      </c>
      <c r="AC41">
        <v>7.5</v>
      </c>
      <c r="AD41">
        <v>31.4</v>
      </c>
      <c r="AE41">
        <v>27.9</v>
      </c>
      <c r="AF41">
        <v>26.2</v>
      </c>
      <c r="AG41">
        <v>11.7</v>
      </c>
      <c r="AH41">
        <v>0.7</v>
      </c>
      <c r="AI41">
        <v>10</v>
      </c>
      <c r="AJ41">
        <v>24.9</v>
      </c>
      <c r="AK41">
        <v>49.9</v>
      </c>
      <c r="AL41">
        <v>38.5</v>
      </c>
      <c r="AM41">
        <v>21.5</v>
      </c>
      <c r="AN41">
        <v>62.2</v>
      </c>
      <c r="AO41">
        <v>57.1</v>
      </c>
      <c r="AP41">
        <v>57.2</v>
      </c>
      <c r="AQ41">
        <v>50.3</v>
      </c>
      <c r="AR41">
        <v>-34.299999999999997</v>
      </c>
      <c r="AS41">
        <v>19.7</v>
      </c>
      <c r="AT41">
        <v>12.5</v>
      </c>
      <c r="AU41">
        <v>50.9</v>
      </c>
      <c r="AV41">
        <v>51.1</v>
      </c>
      <c r="AW41">
        <v>64</v>
      </c>
      <c r="AX41">
        <v>29.8</v>
      </c>
      <c r="AY41">
        <v>-25.8</v>
      </c>
      <c r="AZ41">
        <v>-130.19999999999999</v>
      </c>
      <c r="BA41">
        <v>54.4</v>
      </c>
      <c r="BB41">
        <v>41.5</v>
      </c>
      <c r="BC41">
        <v>73.5</v>
      </c>
      <c r="BD41">
        <v>83.1</v>
      </c>
      <c r="BE41">
        <v>74.3</v>
      </c>
      <c r="BF41">
        <v>112.6</v>
      </c>
      <c r="BG41">
        <v>26.6</v>
      </c>
      <c r="BH41">
        <v>27.9</v>
      </c>
      <c r="BI41">
        <v>51.1</v>
      </c>
      <c r="BJ41">
        <v>62.6</v>
      </c>
    </row>
    <row r="42" spans="1:62" x14ac:dyDescent="0.3">
      <c r="A42" t="s">
        <v>129</v>
      </c>
      <c r="B42" s="2" t="s">
        <v>130</v>
      </c>
      <c r="C42">
        <v>0.8</v>
      </c>
      <c r="D42">
        <v>2.8</v>
      </c>
      <c r="E42">
        <v>3.7</v>
      </c>
      <c r="F42">
        <v>6.3</v>
      </c>
      <c r="G42">
        <v>5.8</v>
      </c>
      <c r="H42">
        <v>1.9</v>
      </c>
      <c r="I42">
        <v>-6.8</v>
      </c>
      <c r="J42">
        <v>-3.3</v>
      </c>
      <c r="K42">
        <v>-6.2</v>
      </c>
      <c r="L42">
        <v>-14.5</v>
      </c>
      <c r="M42">
        <v>-13.8</v>
      </c>
      <c r="N42">
        <v>-6</v>
      </c>
      <c r="O42">
        <v>-5.6</v>
      </c>
      <c r="P42">
        <v>-18.399999999999999</v>
      </c>
      <c r="Q42">
        <v>-39</v>
      </c>
      <c r="R42">
        <v>17.899999999999999</v>
      </c>
      <c r="S42">
        <v>-2</v>
      </c>
      <c r="T42">
        <v>-5.8</v>
      </c>
      <c r="U42">
        <v>-21.4</v>
      </c>
      <c r="V42">
        <v>-33.9</v>
      </c>
      <c r="W42">
        <v>-43</v>
      </c>
      <c r="X42">
        <v>-53.6</v>
      </c>
      <c r="Y42">
        <v>5.5</v>
      </c>
      <c r="Z42">
        <v>10.4</v>
      </c>
      <c r="AA42">
        <v>-39.700000000000003</v>
      </c>
      <c r="AB42">
        <v>3</v>
      </c>
      <c r="AC42">
        <v>-18</v>
      </c>
      <c r="AD42">
        <v>-1</v>
      </c>
      <c r="AE42">
        <v>10.9</v>
      </c>
      <c r="AF42">
        <v>-34.6</v>
      </c>
      <c r="AG42">
        <v>-41.2</v>
      </c>
      <c r="AH42">
        <v>3.4</v>
      </c>
      <c r="AI42">
        <v>-9.6999999999999993</v>
      </c>
      <c r="AJ42">
        <v>-16.100000000000001</v>
      </c>
      <c r="AK42">
        <v>-23.3</v>
      </c>
      <c r="AL42">
        <v>-28</v>
      </c>
      <c r="AM42">
        <v>-2.1</v>
      </c>
      <c r="AN42">
        <v>-62.5</v>
      </c>
      <c r="AO42">
        <v>-127.8</v>
      </c>
      <c r="AP42">
        <v>-140.9</v>
      </c>
      <c r="AQ42">
        <v>-242.3</v>
      </c>
      <c r="AR42">
        <v>-90.4</v>
      </c>
      <c r="AS42">
        <v>55.9</v>
      </c>
      <c r="AT42">
        <v>109.4</v>
      </c>
      <c r="AU42">
        <v>103.6</v>
      </c>
      <c r="AV42">
        <v>145.5</v>
      </c>
      <c r="AW42">
        <v>14</v>
      </c>
      <c r="AX42">
        <v>-38.5</v>
      </c>
      <c r="AY42">
        <v>7.9</v>
      </c>
      <c r="AZ42">
        <v>373.5</v>
      </c>
      <c r="BA42">
        <v>388.9</v>
      </c>
      <c r="BB42">
        <v>342.1</v>
      </c>
      <c r="BC42">
        <v>206.9</v>
      </c>
      <c r="BD42">
        <v>236.6</v>
      </c>
      <c r="BE42">
        <v>115.1</v>
      </c>
      <c r="BF42">
        <v>11.7</v>
      </c>
      <c r="BG42">
        <v>74</v>
      </c>
      <c r="BH42">
        <v>-113.8</v>
      </c>
      <c r="BI42">
        <v>55.7</v>
      </c>
      <c r="BJ42">
        <v>35</v>
      </c>
    </row>
    <row r="43" spans="1:62" x14ac:dyDescent="0.3">
      <c r="A43" t="s">
        <v>5</v>
      </c>
      <c r="B43" s="2" t="s">
        <v>131</v>
      </c>
      <c r="C43" t="s">
        <v>5</v>
      </c>
      <c r="D43" t="s">
        <v>5</v>
      </c>
      <c r="E43" t="s">
        <v>5</v>
      </c>
      <c r="F43" t="s">
        <v>5</v>
      </c>
      <c r="G43" t="s">
        <v>5</v>
      </c>
      <c r="H43" t="s">
        <v>5</v>
      </c>
      <c r="I43" t="s">
        <v>5</v>
      </c>
      <c r="J43" t="s">
        <v>5</v>
      </c>
      <c r="K43" t="s">
        <v>5</v>
      </c>
      <c r="L43" t="s">
        <v>5</v>
      </c>
      <c r="M43" t="s">
        <v>5</v>
      </c>
      <c r="N43" t="s">
        <v>5</v>
      </c>
      <c r="O43" t="s">
        <v>5</v>
      </c>
      <c r="P43" t="s">
        <v>5</v>
      </c>
      <c r="Q43" t="s">
        <v>5</v>
      </c>
      <c r="R43" t="s">
        <v>5</v>
      </c>
      <c r="S43" t="s">
        <v>5</v>
      </c>
      <c r="T43" t="s">
        <v>5</v>
      </c>
      <c r="U43" t="s">
        <v>5</v>
      </c>
      <c r="V43" t="s">
        <v>5</v>
      </c>
      <c r="W43" t="s">
        <v>5</v>
      </c>
      <c r="X43" t="s">
        <v>5</v>
      </c>
      <c r="Y43" t="s">
        <v>5</v>
      </c>
      <c r="Z43" t="s">
        <v>5</v>
      </c>
      <c r="AA43" t="s">
        <v>5</v>
      </c>
      <c r="AB43" t="s">
        <v>5</v>
      </c>
      <c r="AC43" t="s">
        <v>5</v>
      </c>
      <c r="AD43" t="s">
        <v>5</v>
      </c>
      <c r="AE43" t="s">
        <v>5</v>
      </c>
      <c r="AF43" t="s">
        <v>5</v>
      </c>
      <c r="AG43" t="s">
        <v>5</v>
      </c>
      <c r="AH43" t="s">
        <v>5</v>
      </c>
      <c r="AI43" t="s">
        <v>5</v>
      </c>
      <c r="AJ43" t="s">
        <v>5</v>
      </c>
      <c r="AK43" t="s">
        <v>5</v>
      </c>
      <c r="AL43" t="s">
        <v>5</v>
      </c>
      <c r="AM43" t="s">
        <v>5</v>
      </c>
      <c r="AN43" t="s">
        <v>5</v>
      </c>
      <c r="AO43" t="s">
        <v>5</v>
      </c>
      <c r="AP43" t="s">
        <v>5</v>
      </c>
      <c r="AQ43" t="s">
        <v>5</v>
      </c>
      <c r="AR43" t="s">
        <v>5</v>
      </c>
      <c r="AS43" t="s">
        <v>5</v>
      </c>
      <c r="AT43" t="s">
        <v>5</v>
      </c>
      <c r="AU43" t="s">
        <v>5</v>
      </c>
      <c r="AV43" t="s">
        <v>5</v>
      </c>
      <c r="AW43" t="s">
        <v>5</v>
      </c>
      <c r="AX43" t="s">
        <v>5</v>
      </c>
      <c r="AY43" t="s">
        <v>5</v>
      </c>
      <c r="AZ43" t="s">
        <v>5</v>
      </c>
      <c r="BA43" t="s">
        <v>5</v>
      </c>
      <c r="BB43" t="s">
        <v>5</v>
      </c>
      <c r="BC43" t="s">
        <v>5</v>
      </c>
      <c r="BD43" t="s">
        <v>5</v>
      </c>
      <c r="BE43" t="s">
        <v>5</v>
      </c>
      <c r="BF43" t="s">
        <v>5</v>
      </c>
      <c r="BG43" t="s">
        <v>5</v>
      </c>
      <c r="BH43" t="s">
        <v>5</v>
      </c>
      <c r="BI43" t="s">
        <v>5</v>
      </c>
      <c r="BJ43" t="s">
        <v>5</v>
      </c>
    </row>
    <row r="44" spans="1:62" x14ac:dyDescent="0.3">
      <c r="A44" t="s">
        <v>132</v>
      </c>
      <c r="B44" s="2" t="s">
        <v>133</v>
      </c>
      <c r="C44">
        <v>0.8</v>
      </c>
      <c r="D44">
        <v>2.8</v>
      </c>
      <c r="E44">
        <v>3.7</v>
      </c>
      <c r="F44">
        <v>6.3</v>
      </c>
      <c r="G44">
        <v>5.8</v>
      </c>
      <c r="H44">
        <v>1.9</v>
      </c>
      <c r="I44">
        <v>-6.8</v>
      </c>
      <c r="J44">
        <v>-3.3</v>
      </c>
      <c r="K44">
        <v>-6.2</v>
      </c>
      <c r="L44">
        <v>-14.5</v>
      </c>
      <c r="M44">
        <v>-13.8</v>
      </c>
      <c r="N44">
        <v>-6</v>
      </c>
      <c r="O44">
        <v>-5.6</v>
      </c>
      <c r="P44">
        <v>-18.399999999999999</v>
      </c>
      <c r="Q44">
        <v>-39</v>
      </c>
      <c r="R44">
        <v>17.899999999999999</v>
      </c>
      <c r="S44">
        <v>-2</v>
      </c>
      <c r="T44">
        <v>-5.8</v>
      </c>
      <c r="U44">
        <v>-21.4</v>
      </c>
      <c r="V44">
        <v>-33.9</v>
      </c>
      <c r="W44">
        <v>-43</v>
      </c>
      <c r="X44">
        <v>-53.6</v>
      </c>
      <c r="Y44">
        <v>5.5</v>
      </c>
      <c r="Z44">
        <v>10.4</v>
      </c>
      <c r="AA44">
        <v>-39.700000000000003</v>
      </c>
      <c r="AB44">
        <v>3</v>
      </c>
      <c r="AC44">
        <v>-18</v>
      </c>
      <c r="AD44">
        <v>-1</v>
      </c>
      <c r="AE44">
        <v>10.9</v>
      </c>
      <c r="AF44">
        <v>-34.6</v>
      </c>
      <c r="AG44">
        <v>-41.2</v>
      </c>
      <c r="AH44">
        <v>3.4</v>
      </c>
      <c r="AI44">
        <v>-9.6999999999999993</v>
      </c>
      <c r="AJ44">
        <v>-16.100000000000001</v>
      </c>
      <c r="AK44">
        <v>-23.3</v>
      </c>
      <c r="AL44">
        <v>-28</v>
      </c>
      <c r="AM44">
        <v>-2.1</v>
      </c>
      <c r="AN44">
        <v>-62.5</v>
      </c>
      <c r="AO44">
        <v>-127.8</v>
      </c>
      <c r="AP44">
        <v>-140.9</v>
      </c>
      <c r="AQ44">
        <v>-242.3</v>
      </c>
      <c r="AR44">
        <v>-90.4</v>
      </c>
      <c r="AS44">
        <v>55.9</v>
      </c>
      <c r="AT44">
        <v>109.4</v>
      </c>
      <c r="AU44">
        <v>103.6</v>
      </c>
      <c r="AV44">
        <v>145.5</v>
      </c>
      <c r="AW44">
        <v>14</v>
      </c>
      <c r="AX44">
        <v>-38.5</v>
      </c>
      <c r="AY44">
        <v>7.9</v>
      </c>
      <c r="AZ44">
        <v>373.5</v>
      </c>
      <c r="BA44">
        <v>388.9</v>
      </c>
      <c r="BB44">
        <v>342.1</v>
      </c>
      <c r="BC44">
        <v>206.9</v>
      </c>
      <c r="BD44">
        <v>236.6</v>
      </c>
      <c r="BE44">
        <v>115.1</v>
      </c>
      <c r="BF44">
        <v>11.7</v>
      </c>
      <c r="BG44">
        <v>74</v>
      </c>
      <c r="BH44">
        <v>-113.8</v>
      </c>
      <c r="BI44">
        <v>55.7</v>
      </c>
      <c r="BJ44">
        <v>35</v>
      </c>
    </row>
    <row r="45" spans="1:62" x14ac:dyDescent="0.3">
      <c r="A45" t="s">
        <v>134</v>
      </c>
      <c r="B45" s="2" t="s">
        <v>135</v>
      </c>
      <c r="C45">
        <v>2.8</v>
      </c>
      <c r="D45">
        <v>13.4</v>
      </c>
      <c r="E45">
        <v>12</v>
      </c>
      <c r="F45">
        <v>12</v>
      </c>
      <c r="G45">
        <v>12.9</v>
      </c>
      <c r="H45">
        <v>26.1</v>
      </c>
      <c r="I45">
        <v>16.5</v>
      </c>
      <c r="J45">
        <v>14.3</v>
      </c>
      <c r="K45">
        <v>31.4</v>
      </c>
      <c r="L45">
        <v>37.4</v>
      </c>
      <c r="M45">
        <v>21.1</v>
      </c>
      <c r="N45">
        <v>37.9</v>
      </c>
      <c r="O45">
        <v>62.8</v>
      </c>
      <c r="P45">
        <v>86.2</v>
      </c>
      <c r="Q45">
        <v>67.3</v>
      </c>
      <c r="R45">
        <v>28.8</v>
      </c>
      <c r="S45">
        <v>78.099999999999994</v>
      </c>
      <c r="T45">
        <v>109.2</v>
      </c>
      <c r="U45">
        <v>133.9</v>
      </c>
      <c r="V45">
        <v>169.7</v>
      </c>
      <c r="W45">
        <v>144.30000000000001</v>
      </c>
      <c r="X45">
        <v>205</v>
      </c>
      <c r="Y45">
        <v>93.7</v>
      </c>
      <c r="Z45">
        <v>155.1</v>
      </c>
      <c r="AA45">
        <v>271.7</v>
      </c>
      <c r="AB45">
        <v>224.9</v>
      </c>
      <c r="AC45">
        <v>136.4</v>
      </c>
      <c r="AD45">
        <v>226.4</v>
      </c>
      <c r="AE45">
        <v>346.9</v>
      </c>
      <c r="AF45">
        <v>163.9</v>
      </c>
      <c r="AG45">
        <v>128.5</v>
      </c>
      <c r="AH45">
        <v>51.6</v>
      </c>
      <c r="AI45">
        <v>149</v>
      </c>
      <c r="AJ45">
        <v>323.3</v>
      </c>
      <c r="AK45">
        <v>278.89999999999998</v>
      </c>
      <c r="AL45">
        <v>345.9</v>
      </c>
      <c r="AM45">
        <v>389.9</v>
      </c>
      <c r="AN45">
        <v>138.5</v>
      </c>
      <c r="AO45">
        <v>744.4</v>
      </c>
      <c r="AP45">
        <v>959.8</v>
      </c>
      <c r="AQ45">
        <v>1483.4</v>
      </c>
      <c r="AR45">
        <v>368.7</v>
      </c>
      <c r="AS45">
        <v>376.7</v>
      </c>
      <c r="AT45">
        <v>-81.7</v>
      </c>
      <c r="AU45">
        <v>711.7</v>
      </c>
      <c r="AV45">
        <v>927.5</v>
      </c>
      <c r="AW45">
        <v>617.79999999999995</v>
      </c>
      <c r="AX45">
        <v>1049.5</v>
      </c>
      <c r="AY45">
        <v>-333.2</v>
      </c>
      <c r="AZ45">
        <v>207.8</v>
      </c>
      <c r="BA45">
        <v>555.29999999999995</v>
      </c>
      <c r="BB45">
        <v>368.6</v>
      </c>
      <c r="BC45">
        <v>307.2</v>
      </c>
      <c r="BD45">
        <v>707.9</v>
      </c>
      <c r="BE45">
        <v>673.6</v>
      </c>
      <c r="BF45">
        <v>1137.0999999999999</v>
      </c>
      <c r="BG45">
        <v>951.1</v>
      </c>
      <c r="BH45">
        <v>549</v>
      </c>
      <c r="BI45">
        <v>876.9</v>
      </c>
      <c r="BJ45">
        <v>735.5</v>
      </c>
    </row>
    <row r="46" spans="1:62" x14ac:dyDescent="0.3">
      <c r="A46" t="s">
        <v>136</v>
      </c>
      <c r="B46" s="2" t="s">
        <v>137</v>
      </c>
      <c r="C46">
        <v>0.6</v>
      </c>
      <c r="D46">
        <v>4.3</v>
      </c>
      <c r="E46">
        <v>4.3</v>
      </c>
      <c r="F46">
        <v>-0.5</v>
      </c>
      <c r="G46">
        <v>0.7</v>
      </c>
      <c r="H46">
        <v>2.2999999999999998</v>
      </c>
      <c r="I46">
        <v>-1</v>
      </c>
      <c r="J46">
        <v>3.7</v>
      </c>
      <c r="K46">
        <v>2.6</v>
      </c>
      <c r="L46">
        <v>-0.2</v>
      </c>
      <c r="M46">
        <v>2.2999999999999998</v>
      </c>
      <c r="N46">
        <v>3.1</v>
      </c>
      <c r="O46">
        <v>5.7</v>
      </c>
      <c r="P46">
        <v>7.3</v>
      </c>
      <c r="Q46">
        <v>4.8</v>
      </c>
      <c r="R46">
        <v>14.6</v>
      </c>
      <c r="S46">
        <v>10.199999999999999</v>
      </c>
      <c r="T46">
        <v>12.7</v>
      </c>
      <c r="U46">
        <v>11.7</v>
      </c>
      <c r="V46">
        <v>10.1</v>
      </c>
      <c r="W46">
        <v>3.8</v>
      </c>
      <c r="X46">
        <v>-8.3000000000000007</v>
      </c>
      <c r="Y46">
        <v>16.600000000000001</v>
      </c>
      <c r="Z46">
        <v>32.299999999999997</v>
      </c>
      <c r="AA46">
        <v>11.2</v>
      </c>
      <c r="AB46">
        <v>25.9</v>
      </c>
      <c r="AC46">
        <v>17.7</v>
      </c>
      <c r="AD46">
        <v>7.1</v>
      </c>
      <c r="AE46">
        <v>13.4</v>
      </c>
      <c r="AF46">
        <v>0</v>
      </c>
      <c r="AG46">
        <v>-0.8</v>
      </c>
      <c r="AH46">
        <v>10.1</v>
      </c>
      <c r="AI46">
        <v>-8.1</v>
      </c>
      <c r="AJ46">
        <v>34</v>
      </c>
      <c r="AK46">
        <v>13</v>
      </c>
      <c r="AL46">
        <v>7.6</v>
      </c>
      <c r="AM46">
        <v>40.1</v>
      </c>
      <c r="AN46">
        <v>18.2</v>
      </c>
      <c r="AO46">
        <v>19.399999999999999</v>
      </c>
      <c r="AP46">
        <v>74.599999999999994</v>
      </c>
      <c r="AQ46">
        <v>62.9</v>
      </c>
      <c r="AR46">
        <v>-53.9</v>
      </c>
      <c r="AS46">
        <v>2.6</v>
      </c>
      <c r="AT46">
        <v>128.30000000000001</v>
      </c>
      <c r="AU46">
        <v>53.7</v>
      </c>
      <c r="AV46">
        <v>119.9</v>
      </c>
      <c r="AW46">
        <v>-85.3</v>
      </c>
      <c r="AX46">
        <v>-73.400000000000006</v>
      </c>
      <c r="AY46">
        <v>-269.3</v>
      </c>
      <c r="AZ46">
        <v>258.10000000000002</v>
      </c>
      <c r="BA46">
        <v>149.4</v>
      </c>
      <c r="BB46">
        <v>44.1</v>
      </c>
      <c r="BC46">
        <v>54.6</v>
      </c>
      <c r="BD46">
        <v>149.80000000000001</v>
      </c>
      <c r="BE46">
        <v>19.899999999999999</v>
      </c>
      <c r="BF46">
        <v>41.3</v>
      </c>
      <c r="BG46">
        <v>175.3</v>
      </c>
      <c r="BH46">
        <v>95.1</v>
      </c>
      <c r="BI46">
        <v>133.6</v>
      </c>
      <c r="BJ46">
        <v>103.1</v>
      </c>
    </row>
    <row r="47" spans="1:62" x14ac:dyDescent="0.3">
      <c r="A47" t="s">
        <v>138</v>
      </c>
      <c r="B47" t="s">
        <v>139</v>
      </c>
      <c r="C47">
        <v>-0.9</v>
      </c>
      <c r="D47">
        <v>3.1</v>
      </c>
      <c r="E47">
        <v>3.6</v>
      </c>
      <c r="F47">
        <v>-1</v>
      </c>
      <c r="G47">
        <v>-0.4</v>
      </c>
      <c r="H47">
        <v>0.3</v>
      </c>
      <c r="I47">
        <v>-0.7</v>
      </c>
      <c r="J47">
        <v>2.5</v>
      </c>
      <c r="K47">
        <v>2.7</v>
      </c>
      <c r="L47">
        <v>5.6</v>
      </c>
      <c r="M47">
        <v>0.9</v>
      </c>
      <c r="N47">
        <v>-1.5</v>
      </c>
      <c r="O47">
        <v>2.4</v>
      </c>
      <c r="P47">
        <v>1.4</v>
      </c>
      <c r="Q47">
        <v>1.2</v>
      </c>
      <c r="R47">
        <v>10.5</v>
      </c>
      <c r="S47">
        <v>4.7</v>
      </c>
      <c r="T47">
        <v>3.8</v>
      </c>
      <c r="U47">
        <v>6.3</v>
      </c>
      <c r="V47">
        <v>6.1</v>
      </c>
      <c r="W47">
        <v>-0.4</v>
      </c>
      <c r="X47">
        <v>-21</v>
      </c>
      <c r="Y47">
        <v>10.3</v>
      </c>
      <c r="Z47">
        <v>21.6</v>
      </c>
      <c r="AA47">
        <v>13.1</v>
      </c>
      <c r="AB47">
        <v>23</v>
      </c>
      <c r="AC47">
        <v>-1.7</v>
      </c>
      <c r="AD47">
        <v>9.6999999999999993</v>
      </c>
      <c r="AE47">
        <v>11.8</v>
      </c>
      <c r="AF47">
        <v>8.5</v>
      </c>
      <c r="AG47">
        <v>5.2</v>
      </c>
      <c r="AH47">
        <v>5.3</v>
      </c>
      <c r="AI47">
        <v>-5.8</v>
      </c>
      <c r="AJ47">
        <v>19.3</v>
      </c>
      <c r="AK47">
        <v>7.5</v>
      </c>
      <c r="AL47">
        <v>2.6</v>
      </c>
      <c r="AM47">
        <v>-0.7</v>
      </c>
      <c r="AN47">
        <v>-11.4</v>
      </c>
      <c r="AO47">
        <v>-16.2</v>
      </c>
      <c r="AP47">
        <v>29.4</v>
      </c>
      <c r="AQ47">
        <v>34.799999999999997</v>
      </c>
      <c r="AR47">
        <v>-54.1</v>
      </c>
      <c r="AS47">
        <v>-12.7</v>
      </c>
      <c r="AT47">
        <v>39.299999999999997</v>
      </c>
      <c r="AU47">
        <v>30.4</v>
      </c>
      <c r="AV47">
        <v>100.1</v>
      </c>
      <c r="AW47">
        <v>-77.7</v>
      </c>
      <c r="AX47">
        <v>51.4</v>
      </c>
      <c r="AY47">
        <v>-134.30000000000001</v>
      </c>
      <c r="AZ47">
        <v>174.3</v>
      </c>
      <c r="BA47">
        <v>129.80000000000001</v>
      </c>
      <c r="BB47">
        <v>95.5</v>
      </c>
      <c r="BC47">
        <v>39.799999999999997</v>
      </c>
      <c r="BD47">
        <v>42.1</v>
      </c>
      <c r="BE47">
        <v>116.8</v>
      </c>
      <c r="BF47">
        <v>49.4</v>
      </c>
      <c r="BG47">
        <v>154.1</v>
      </c>
      <c r="BH47">
        <v>-16.2</v>
      </c>
      <c r="BI47">
        <v>238</v>
      </c>
      <c r="BJ47">
        <v>79.900000000000006</v>
      </c>
    </row>
    <row r="48" spans="1:62" x14ac:dyDescent="0.3">
      <c r="A48" t="s">
        <v>140</v>
      </c>
      <c r="B48" t="s">
        <v>141</v>
      </c>
      <c r="C48">
        <v>1.5</v>
      </c>
      <c r="D48">
        <v>1.1000000000000001</v>
      </c>
      <c r="E48">
        <v>0.9</v>
      </c>
      <c r="F48">
        <v>0.7</v>
      </c>
      <c r="G48">
        <v>1</v>
      </c>
      <c r="H48">
        <v>2.2999999999999998</v>
      </c>
      <c r="I48">
        <v>-0.4</v>
      </c>
      <c r="J48">
        <v>1.1000000000000001</v>
      </c>
      <c r="K48">
        <v>-0.6</v>
      </c>
      <c r="L48">
        <v>-5.4</v>
      </c>
      <c r="M48">
        <v>1.7</v>
      </c>
      <c r="N48">
        <v>4.2</v>
      </c>
      <c r="O48">
        <v>2.4</v>
      </c>
      <c r="P48">
        <v>4.7</v>
      </c>
      <c r="Q48">
        <v>3.8</v>
      </c>
      <c r="R48">
        <v>3.7</v>
      </c>
      <c r="S48">
        <v>4.7</v>
      </c>
      <c r="T48">
        <v>6.7</v>
      </c>
      <c r="U48">
        <v>2.7</v>
      </c>
      <c r="V48">
        <v>2.2000000000000002</v>
      </c>
      <c r="W48">
        <v>4.5999999999999996</v>
      </c>
      <c r="X48">
        <v>9.9</v>
      </c>
      <c r="Y48">
        <v>8.6</v>
      </c>
      <c r="Z48">
        <v>6.4</v>
      </c>
      <c r="AA48">
        <v>-0.9</v>
      </c>
      <c r="AB48">
        <v>0.2</v>
      </c>
      <c r="AC48">
        <v>16.2</v>
      </c>
      <c r="AD48">
        <v>0.4</v>
      </c>
      <c r="AE48">
        <v>-3.7</v>
      </c>
      <c r="AF48">
        <v>-1.7</v>
      </c>
      <c r="AG48">
        <v>-6</v>
      </c>
      <c r="AH48">
        <v>3</v>
      </c>
      <c r="AI48">
        <v>-1.6</v>
      </c>
      <c r="AJ48">
        <v>16</v>
      </c>
      <c r="AK48">
        <v>4.4000000000000004</v>
      </c>
      <c r="AL48">
        <v>3.3</v>
      </c>
      <c r="AM48">
        <v>30</v>
      </c>
      <c r="AN48">
        <v>34.700000000000003</v>
      </c>
      <c r="AO48">
        <v>28.2</v>
      </c>
      <c r="AP48">
        <v>44.3</v>
      </c>
      <c r="AQ48">
        <v>35.5</v>
      </c>
      <c r="AR48">
        <v>8.8000000000000007</v>
      </c>
      <c r="AS48">
        <v>10.199999999999999</v>
      </c>
      <c r="AT48">
        <v>71.5</v>
      </c>
      <c r="AU48">
        <v>7.7</v>
      </c>
      <c r="AV48">
        <v>9.9</v>
      </c>
      <c r="AW48">
        <v>6.6</v>
      </c>
      <c r="AX48">
        <v>-125.7</v>
      </c>
      <c r="AY48">
        <v>-109.4</v>
      </c>
      <c r="AZ48">
        <v>76.900000000000006</v>
      </c>
      <c r="BA48">
        <v>6.4</v>
      </c>
      <c r="BB48">
        <v>-39.9</v>
      </c>
      <c r="BC48">
        <v>13.7</v>
      </c>
      <c r="BD48">
        <v>39.200000000000003</v>
      </c>
      <c r="BE48">
        <v>-87.6</v>
      </c>
      <c r="BF48">
        <v>10.9</v>
      </c>
      <c r="BG48">
        <v>17.5</v>
      </c>
      <c r="BH48">
        <v>-7.7</v>
      </c>
      <c r="BI48">
        <v>5.8</v>
      </c>
      <c r="BJ48">
        <v>12.8</v>
      </c>
    </row>
    <row r="49" spans="1:62" x14ac:dyDescent="0.3">
      <c r="A49" t="s">
        <v>142</v>
      </c>
      <c r="B49" t="s">
        <v>143</v>
      </c>
      <c r="C49">
        <v>0</v>
      </c>
      <c r="D49">
        <v>0.1</v>
      </c>
      <c r="E49">
        <v>-0.1</v>
      </c>
      <c r="F49">
        <v>-0.2</v>
      </c>
      <c r="G49">
        <v>0.1</v>
      </c>
      <c r="H49">
        <v>-0.3</v>
      </c>
      <c r="I49">
        <v>0.1</v>
      </c>
      <c r="J49">
        <v>0.1</v>
      </c>
      <c r="K49">
        <v>0.5</v>
      </c>
      <c r="L49">
        <v>-0.4</v>
      </c>
      <c r="M49">
        <v>-0.4</v>
      </c>
      <c r="N49">
        <v>0.4</v>
      </c>
      <c r="O49">
        <v>0.9</v>
      </c>
      <c r="P49">
        <v>1.2</v>
      </c>
      <c r="Q49">
        <v>-0.2</v>
      </c>
      <c r="R49">
        <v>0.5</v>
      </c>
      <c r="S49">
        <v>0.8</v>
      </c>
      <c r="T49">
        <v>2.2000000000000002</v>
      </c>
      <c r="U49">
        <v>2.6</v>
      </c>
      <c r="V49">
        <v>1.8</v>
      </c>
      <c r="W49">
        <v>-0.4</v>
      </c>
      <c r="X49">
        <v>2.7</v>
      </c>
      <c r="Y49">
        <v>-2.2999999999999998</v>
      </c>
      <c r="Z49">
        <v>4.3</v>
      </c>
      <c r="AA49">
        <v>-1.1000000000000001</v>
      </c>
      <c r="AB49">
        <v>2.7</v>
      </c>
      <c r="AC49">
        <v>3.2</v>
      </c>
      <c r="AD49">
        <v>-2.9</v>
      </c>
      <c r="AE49">
        <v>5.3</v>
      </c>
      <c r="AF49">
        <v>-6.8</v>
      </c>
      <c r="AG49">
        <v>0</v>
      </c>
      <c r="AH49">
        <v>1.7</v>
      </c>
      <c r="AI49">
        <v>-0.6</v>
      </c>
      <c r="AJ49">
        <v>-1.3</v>
      </c>
      <c r="AK49">
        <v>1.2</v>
      </c>
      <c r="AL49">
        <v>1.7</v>
      </c>
      <c r="AM49">
        <v>10.8</v>
      </c>
      <c r="AN49">
        <v>-5.0999999999999996</v>
      </c>
      <c r="AO49">
        <v>7.4</v>
      </c>
      <c r="AP49">
        <v>0.9</v>
      </c>
      <c r="AQ49">
        <v>-7.4</v>
      </c>
      <c r="AR49">
        <v>-8.5</v>
      </c>
      <c r="AS49">
        <v>5.0999999999999996</v>
      </c>
      <c r="AT49">
        <v>17.600000000000001</v>
      </c>
      <c r="AU49">
        <v>15.6</v>
      </c>
      <c r="AV49">
        <v>9.9</v>
      </c>
      <c r="AW49">
        <v>-14.2</v>
      </c>
      <c r="AX49">
        <v>0.9</v>
      </c>
      <c r="AY49">
        <v>-25.5</v>
      </c>
      <c r="AZ49">
        <v>6.8</v>
      </c>
      <c r="BA49">
        <v>13.2</v>
      </c>
      <c r="BB49">
        <v>-11.5</v>
      </c>
      <c r="BC49">
        <v>1.1000000000000001</v>
      </c>
      <c r="BD49">
        <v>68.599999999999994</v>
      </c>
      <c r="BE49">
        <v>-9.3000000000000007</v>
      </c>
      <c r="BF49">
        <v>-19</v>
      </c>
      <c r="BG49">
        <v>3.7</v>
      </c>
      <c r="BH49">
        <v>119</v>
      </c>
      <c r="BI49">
        <v>-110.3</v>
      </c>
      <c r="BJ49">
        <v>10.4</v>
      </c>
    </row>
    <row r="50" spans="1:62" x14ac:dyDescent="0.3">
      <c r="A50" t="s">
        <v>144</v>
      </c>
      <c r="B50" s="2" t="s">
        <v>145</v>
      </c>
      <c r="C50">
        <v>-5.3</v>
      </c>
      <c r="D50">
        <v>-1.2</v>
      </c>
      <c r="E50">
        <v>-1.2</v>
      </c>
      <c r="F50">
        <v>3.9</v>
      </c>
      <c r="G50">
        <v>-0.6</v>
      </c>
      <c r="H50">
        <v>-1.1000000000000001</v>
      </c>
      <c r="I50">
        <v>-1.2</v>
      </c>
      <c r="J50">
        <v>-1.7</v>
      </c>
      <c r="K50">
        <v>2.4</v>
      </c>
      <c r="L50">
        <v>-1.5</v>
      </c>
      <c r="M50">
        <v>1.3</v>
      </c>
      <c r="N50">
        <v>5.4</v>
      </c>
      <c r="O50">
        <v>1.9</v>
      </c>
      <c r="P50">
        <v>-2.9</v>
      </c>
      <c r="Q50">
        <v>7</v>
      </c>
      <c r="R50">
        <v>9.6999999999999993</v>
      </c>
      <c r="S50">
        <v>8.4</v>
      </c>
      <c r="T50">
        <v>-6.2</v>
      </c>
      <c r="U50">
        <v>-1</v>
      </c>
      <c r="V50">
        <v>-2.7</v>
      </c>
      <c r="W50">
        <v>5.0999999999999996</v>
      </c>
      <c r="X50">
        <v>8.8000000000000007</v>
      </c>
      <c r="Y50">
        <v>1.2</v>
      </c>
      <c r="Z50">
        <v>20.3</v>
      </c>
      <c r="AA50">
        <v>9.1999999999999993</v>
      </c>
      <c r="AB50">
        <v>7.2</v>
      </c>
      <c r="AC50">
        <v>-3.3</v>
      </c>
      <c r="AD50">
        <v>-9.1</v>
      </c>
      <c r="AE50">
        <v>-4.4000000000000004</v>
      </c>
      <c r="AF50">
        <v>42.8</v>
      </c>
      <c r="AG50">
        <v>-27.8</v>
      </c>
      <c r="AH50">
        <v>28.6</v>
      </c>
      <c r="AI50">
        <v>24</v>
      </c>
      <c r="AJ50">
        <v>10</v>
      </c>
      <c r="AK50">
        <v>4.2</v>
      </c>
      <c r="AL50">
        <v>-8.8000000000000007</v>
      </c>
      <c r="AM50">
        <v>0.7</v>
      </c>
      <c r="AN50">
        <v>-39.799999999999997</v>
      </c>
      <c r="AO50">
        <v>1.1000000000000001</v>
      </c>
      <c r="AP50">
        <v>5</v>
      </c>
      <c r="AQ50">
        <v>18.8</v>
      </c>
      <c r="AR50">
        <v>0.7</v>
      </c>
      <c r="AS50">
        <v>21.3</v>
      </c>
      <c r="AT50">
        <v>10.8</v>
      </c>
      <c r="AU50">
        <v>16.2</v>
      </c>
      <c r="AV50">
        <v>40.4</v>
      </c>
      <c r="AW50">
        <v>-1.2</v>
      </c>
      <c r="AX50">
        <v>-61.7</v>
      </c>
      <c r="AY50">
        <v>-25.7</v>
      </c>
      <c r="AZ50">
        <v>16.3</v>
      </c>
      <c r="BA50">
        <v>-2.8</v>
      </c>
      <c r="BB50">
        <v>-13.3</v>
      </c>
      <c r="BC50">
        <v>-15.8</v>
      </c>
      <c r="BD50">
        <v>-3.9</v>
      </c>
      <c r="BE50">
        <v>25.7</v>
      </c>
      <c r="BF50">
        <v>3.7</v>
      </c>
      <c r="BG50">
        <v>-4.0999999999999996</v>
      </c>
      <c r="BH50">
        <v>28.8</v>
      </c>
      <c r="BI50">
        <v>19.100000000000001</v>
      </c>
      <c r="BJ50">
        <v>68.8</v>
      </c>
    </row>
    <row r="51" spans="1:62" x14ac:dyDescent="0.3">
      <c r="A51" t="s">
        <v>146</v>
      </c>
      <c r="B51" t="s">
        <v>147</v>
      </c>
      <c r="C51">
        <v>0</v>
      </c>
      <c r="D51">
        <v>0.3</v>
      </c>
      <c r="E51">
        <v>0.2</v>
      </c>
      <c r="F51">
        <v>-0.3</v>
      </c>
      <c r="G51">
        <v>0.7</v>
      </c>
      <c r="H51">
        <v>-0.3</v>
      </c>
      <c r="I51">
        <v>1.5</v>
      </c>
      <c r="J51">
        <v>1.1000000000000001</v>
      </c>
      <c r="K51">
        <v>1.1000000000000001</v>
      </c>
      <c r="L51">
        <v>2.5</v>
      </c>
      <c r="M51">
        <v>1.8</v>
      </c>
      <c r="N51">
        <v>1.9</v>
      </c>
      <c r="O51">
        <v>3</v>
      </c>
      <c r="P51">
        <v>0.6</v>
      </c>
      <c r="Q51">
        <v>4.0999999999999996</v>
      </c>
      <c r="R51">
        <v>3.8</v>
      </c>
      <c r="S51">
        <v>2.1</v>
      </c>
      <c r="T51">
        <v>-1.1000000000000001</v>
      </c>
      <c r="U51">
        <v>0.1</v>
      </c>
      <c r="V51">
        <v>0.1</v>
      </c>
      <c r="W51">
        <v>-0.5</v>
      </c>
      <c r="X51">
        <v>-0.9</v>
      </c>
      <c r="Y51">
        <v>-0.3</v>
      </c>
      <c r="Z51">
        <v>4.2</v>
      </c>
      <c r="AA51">
        <v>-2.4</v>
      </c>
      <c r="AB51">
        <v>0.7</v>
      </c>
      <c r="AC51">
        <v>-0.3</v>
      </c>
      <c r="AD51">
        <v>4.8</v>
      </c>
      <c r="AE51">
        <v>-1.3</v>
      </c>
      <c r="AF51">
        <v>0.6</v>
      </c>
      <c r="AG51">
        <v>-0.5</v>
      </c>
      <c r="AH51">
        <v>0.9</v>
      </c>
      <c r="AI51">
        <v>2.2999999999999998</v>
      </c>
      <c r="AJ51">
        <v>2.4</v>
      </c>
      <c r="AK51">
        <v>-0.6</v>
      </c>
      <c r="AL51">
        <v>1.3</v>
      </c>
      <c r="AM51">
        <v>11.4</v>
      </c>
      <c r="AN51">
        <v>4.5999999999999996</v>
      </c>
      <c r="AO51">
        <v>3.3</v>
      </c>
      <c r="AP51">
        <v>8.1999999999999993</v>
      </c>
      <c r="AQ51">
        <v>10.199999999999999</v>
      </c>
      <c r="AR51">
        <v>2.4</v>
      </c>
      <c r="AS51">
        <v>4.5999999999999996</v>
      </c>
      <c r="AT51">
        <v>10.9</v>
      </c>
      <c r="AU51">
        <v>19.3</v>
      </c>
      <c r="AV51">
        <v>16</v>
      </c>
      <c r="AW51">
        <v>11.7</v>
      </c>
      <c r="AX51">
        <v>-53.2</v>
      </c>
      <c r="AY51">
        <v>-12.2</v>
      </c>
      <c r="AZ51">
        <v>-1.3</v>
      </c>
      <c r="BA51">
        <v>-12.5</v>
      </c>
      <c r="BB51">
        <v>0.1</v>
      </c>
      <c r="BC51">
        <v>-11.5</v>
      </c>
      <c r="BD51">
        <v>-5.7</v>
      </c>
      <c r="BE51">
        <v>25.1</v>
      </c>
      <c r="BF51">
        <v>7.8</v>
      </c>
      <c r="BG51">
        <v>-6.9</v>
      </c>
      <c r="BH51">
        <v>-8.8000000000000007</v>
      </c>
      <c r="BI51">
        <v>38.4</v>
      </c>
      <c r="BJ51">
        <v>83.9</v>
      </c>
    </row>
    <row r="52" spans="1:62" x14ac:dyDescent="0.3">
      <c r="A52" t="s">
        <v>148</v>
      </c>
      <c r="B52" t="s">
        <v>149</v>
      </c>
      <c r="C52">
        <v>-5.9</v>
      </c>
      <c r="D52">
        <v>-1.7</v>
      </c>
      <c r="E52">
        <v>-1.8</v>
      </c>
      <c r="F52">
        <v>2.8</v>
      </c>
      <c r="G52">
        <v>-0.6</v>
      </c>
      <c r="H52">
        <v>-1.9</v>
      </c>
      <c r="I52">
        <v>-1.5</v>
      </c>
      <c r="J52">
        <v>-2.4</v>
      </c>
      <c r="K52">
        <v>0.3</v>
      </c>
      <c r="L52">
        <v>-3.3</v>
      </c>
      <c r="M52">
        <v>0.6</v>
      </c>
      <c r="N52">
        <v>2.8</v>
      </c>
      <c r="O52">
        <v>-2.2000000000000002</v>
      </c>
      <c r="P52">
        <v>-4.4000000000000004</v>
      </c>
      <c r="Q52">
        <v>1.4</v>
      </c>
      <c r="R52">
        <v>7.4</v>
      </c>
      <c r="S52">
        <v>7.3</v>
      </c>
      <c r="T52">
        <v>-5</v>
      </c>
      <c r="U52">
        <v>-1.5</v>
      </c>
      <c r="V52">
        <v>-1.6</v>
      </c>
      <c r="W52">
        <v>0.2</v>
      </c>
      <c r="X52">
        <v>5</v>
      </c>
      <c r="Y52">
        <v>2.4</v>
      </c>
      <c r="Z52">
        <v>9.1</v>
      </c>
      <c r="AA52">
        <v>6.3</v>
      </c>
      <c r="AB52">
        <v>4.5999999999999996</v>
      </c>
      <c r="AC52">
        <v>-0.8</v>
      </c>
      <c r="AD52">
        <v>-8.5</v>
      </c>
      <c r="AE52">
        <v>-3.9</v>
      </c>
      <c r="AF52">
        <v>23.5</v>
      </c>
      <c r="AG52">
        <v>-13.8</v>
      </c>
      <c r="AH52">
        <v>5.8</v>
      </c>
      <c r="AI52">
        <v>17.2</v>
      </c>
      <c r="AJ52">
        <v>-11.8</v>
      </c>
      <c r="AK52">
        <v>2</v>
      </c>
      <c r="AL52">
        <v>6.3</v>
      </c>
      <c r="AM52">
        <v>-10</v>
      </c>
      <c r="AN52">
        <v>-20.2</v>
      </c>
      <c r="AO52">
        <v>-3.2</v>
      </c>
      <c r="AP52">
        <v>-4.2</v>
      </c>
      <c r="AQ52">
        <v>-1.3</v>
      </c>
      <c r="AR52">
        <v>-1.3</v>
      </c>
      <c r="AS52">
        <v>14.5</v>
      </c>
      <c r="AT52">
        <v>2.2999999999999998</v>
      </c>
      <c r="AU52">
        <v>0.3</v>
      </c>
      <c r="AV52">
        <v>18.100000000000001</v>
      </c>
      <c r="AW52">
        <v>-6.7</v>
      </c>
      <c r="AX52">
        <v>-7.1</v>
      </c>
      <c r="AY52">
        <v>-7.9</v>
      </c>
      <c r="AZ52">
        <v>12.5</v>
      </c>
      <c r="BA52">
        <v>6.9</v>
      </c>
      <c r="BB52">
        <v>-7.8</v>
      </c>
      <c r="BC52">
        <v>-2.8</v>
      </c>
      <c r="BD52">
        <v>1.7</v>
      </c>
      <c r="BE52">
        <v>1.6</v>
      </c>
      <c r="BF52">
        <v>-3.8</v>
      </c>
      <c r="BG52">
        <v>4.2</v>
      </c>
      <c r="BH52">
        <v>30.1</v>
      </c>
      <c r="BI52">
        <v>-15.6</v>
      </c>
      <c r="BJ52">
        <v>-11.4</v>
      </c>
    </row>
    <row r="53" spans="1:62" x14ac:dyDescent="0.3">
      <c r="A53" t="s">
        <v>150</v>
      </c>
      <c r="B53" t="s">
        <v>151</v>
      </c>
      <c r="C53">
        <v>-0.1</v>
      </c>
      <c r="D53">
        <v>0.1</v>
      </c>
      <c r="E53">
        <v>0</v>
      </c>
      <c r="F53">
        <v>0.3</v>
      </c>
      <c r="G53">
        <v>-0.6</v>
      </c>
      <c r="H53">
        <v>0.2</v>
      </c>
      <c r="I53">
        <v>-0.2</v>
      </c>
      <c r="J53">
        <v>0</v>
      </c>
      <c r="K53">
        <v>0.4</v>
      </c>
      <c r="L53">
        <v>0.2</v>
      </c>
      <c r="M53">
        <v>-0.5</v>
      </c>
      <c r="N53">
        <v>-0.3</v>
      </c>
      <c r="O53">
        <v>0.1</v>
      </c>
      <c r="P53">
        <v>1</v>
      </c>
      <c r="Q53">
        <v>0.9</v>
      </c>
      <c r="R53">
        <v>-0.5</v>
      </c>
      <c r="S53">
        <v>-0.4</v>
      </c>
      <c r="T53">
        <v>-0.2</v>
      </c>
      <c r="U53">
        <v>0.1</v>
      </c>
      <c r="V53">
        <v>-1</v>
      </c>
      <c r="W53">
        <v>0.4</v>
      </c>
      <c r="X53">
        <v>3.6</v>
      </c>
      <c r="Y53">
        <v>-2.5</v>
      </c>
      <c r="Z53">
        <v>0.9</v>
      </c>
      <c r="AA53">
        <v>1.1000000000000001</v>
      </c>
      <c r="AB53">
        <v>-1.3</v>
      </c>
      <c r="AC53">
        <v>-1.7</v>
      </c>
      <c r="AD53">
        <v>0.3</v>
      </c>
      <c r="AE53">
        <v>3.4</v>
      </c>
      <c r="AF53">
        <v>3.1</v>
      </c>
      <c r="AG53">
        <v>-5.9</v>
      </c>
      <c r="AH53">
        <v>1.8</v>
      </c>
      <c r="AI53">
        <v>3.5</v>
      </c>
      <c r="AJ53">
        <v>10.5</v>
      </c>
      <c r="AK53">
        <v>0.8</v>
      </c>
      <c r="AL53">
        <v>3.5</v>
      </c>
      <c r="AM53">
        <v>5.0999999999999996</v>
      </c>
      <c r="AN53">
        <v>-20.5</v>
      </c>
      <c r="AO53">
        <v>2.6</v>
      </c>
      <c r="AP53">
        <v>1.8</v>
      </c>
      <c r="AQ53">
        <v>3</v>
      </c>
      <c r="AR53">
        <v>2.1</v>
      </c>
      <c r="AS53">
        <v>-0.7</v>
      </c>
      <c r="AT53">
        <v>-5.7</v>
      </c>
      <c r="AU53">
        <v>0.1</v>
      </c>
      <c r="AV53">
        <v>6</v>
      </c>
      <c r="AW53">
        <v>-2.2000000000000002</v>
      </c>
      <c r="AX53">
        <v>-2.4</v>
      </c>
      <c r="AY53">
        <v>-2.6</v>
      </c>
      <c r="AZ53">
        <v>4.2</v>
      </c>
      <c r="BA53">
        <v>4.9000000000000004</v>
      </c>
      <c r="BB53">
        <v>-2.2000000000000002</v>
      </c>
      <c r="BC53">
        <v>-1.3</v>
      </c>
      <c r="BD53">
        <v>0.3</v>
      </c>
      <c r="BE53">
        <v>0.6</v>
      </c>
      <c r="BF53">
        <v>-1.3</v>
      </c>
      <c r="BG53">
        <v>1.3</v>
      </c>
      <c r="BH53">
        <v>10</v>
      </c>
      <c r="BI53">
        <v>-5.5</v>
      </c>
      <c r="BJ53">
        <v>-3.6</v>
      </c>
    </row>
    <row r="54" spans="1:62" x14ac:dyDescent="0.3">
      <c r="A54" t="s">
        <v>152</v>
      </c>
      <c r="B54" t="s">
        <v>153</v>
      </c>
      <c r="C54">
        <v>0.6</v>
      </c>
      <c r="D54">
        <v>0</v>
      </c>
      <c r="E54">
        <v>0.3</v>
      </c>
      <c r="F54">
        <v>1.1000000000000001</v>
      </c>
      <c r="G54">
        <v>-0.1</v>
      </c>
      <c r="H54">
        <v>0.9</v>
      </c>
      <c r="I54">
        <v>-1</v>
      </c>
      <c r="J54">
        <v>-0.3</v>
      </c>
      <c r="K54">
        <v>0.5</v>
      </c>
      <c r="L54">
        <v>-1</v>
      </c>
      <c r="M54">
        <v>-0.6</v>
      </c>
      <c r="N54">
        <v>1</v>
      </c>
      <c r="O54">
        <v>1</v>
      </c>
      <c r="P54">
        <v>-0.1</v>
      </c>
      <c r="Q54">
        <v>0.6</v>
      </c>
      <c r="R54">
        <v>-1</v>
      </c>
      <c r="S54">
        <v>-0.6</v>
      </c>
      <c r="T54">
        <v>0.1</v>
      </c>
      <c r="U54">
        <v>0.2</v>
      </c>
      <c r="V54">
        <v>-0.2</v>
      </c>
      <c r="W54">
        <v>4.9000000000000004</v>
      </c>
      <c r="X54">
        <v>1.2</v>
      </c>
      <c r="Y54">
        <v>1.6</v>
      </c>
      <c r="Z54">
        <v>6.1</v>
      </c>
      <c r="AA54">
        <v>4.2</v>
      </c>
      <c r="AB54">
        <v>3.1</v>
      </c>
      <c r="AC54">
        <v>-0.5</v>
      </c>
      <c r="AD54">
        <v>-5.7</v>
      </c>
      <c r="AE54">
        <v>-2.6</v>
      </c>
      <c r="AF54">
        <v>15.6</v>
      </c>
      <c r="AG54">
        <v>-7.7</v>
      </c>
      <c r="AH54">
        <v>20.100000000000001</v>
      </c>
      <c r="AI54">
        <v>1</v>
      </c>
      <c r="AJ54">
        <v>8.9</v>
      </c>
      <c r="AK54">
        <v>2</v>
      </c>
      <c r="AL54">
        <v>-19.899999999999999</v>
      </c>
      <c r="AM54">
        <v>-5.8</v>
      </c>
      <c r="AN54">
        <v>-3.6</v>
      </c>
      <c r="AO54">
        <v>-1.6</v>
      </c>
      <c r="AP54">
        <v>-0.7</v>
      </c>
      <c r="AQ54">
        <v>6.9</v>
      </c>
      <c r="AR54">
        <v>-2.6</v>
      </c>
      <c r="AS54">
        <v>2.8</v>
      </c>
      <c r="AT54">
        <v>3.3</v>
      </c>
      <c r="AU54">
        <v>-3.6</v>
      </c>
      <c r="AV54">
        <v>0.3</v>
      </c>
      <c r="AW54">
        <v>-4</v>
      </c>
      <c r="AX54">
        <v>1.1000000000000001</v>
      </c>
      <c r="AY54">
        <v>-3</v>
      </c>
      <c r="AZ54">
        <v>0.9</v>
      </c>
      <c r="BA54">
        <v>-2.1</v>
      </c>
      <c r="BB54">
        <v>-3.4</v>
      </c>
      <c r="BC54">
        <v>-0.2</v>
      </c>
      <c r="BD54">
        <v>-0.2</v>
      </c>
      <c r="BE54">
        <v>-1.6</v>
      </c>
      <c r="BF54">
        <v>1</v>
      </c>
      <c r="BG54">
        <v>-2.7</v>
      </c>
      <c r="BH54">
        <v>-2.5</v>
      </c>
      <c r="BI54">
        <v>1.7</v>
      </c>
      <c r="BJ54">
        <v>-0.1</v>
      </c>
    </row>
    <row r="55" spans="1:62" x14ac:dyDescent="0.3">
      <c r="A55" t="s">
        <v>154</v>
      </c>
      <c r="B55" s="2" t="s">
        <v>155</v>
      </c>
      <c r="C55">
        <v>-0.5</v>
      </c>
      <c r="D55">
        <v>0</v>
      </c>
      <c r="E55">
        <v>0.8</v>
      </c>
      <c r="F55">
        <v>1</v>
      </c>
      <c r="G55">
        <v>1.3</v>
      </c>
      <c r="H55">
        <v>1.2</v>
      </c>
      <c r="I55">
        <v>0.5</v>
      </c>
      <c r="J55">
        <v>0.1</v>
      </c>
      <c r="K55">
        <v>0.6</v>
      </c>
      <c r="L55">
        <v>2.6</v>
      </c>
      <c r="M55">
        <v>-2.5</v>
      </c>
      <c r="N55">
        <v>3.5</v>
      </c>
      <c r="O55">
        <v>2.2999999999999998</v>
      </c>
      <c r="P55">
        <v>8.1</v>
      </c>
      <c r="Q55">
        <v>-4.2</v>
      </c>
      <c r="R55">
        <v>1</v>
      </c>
      <c r="S55">
        <v>3.2</v>
      </c>
      <c r="T55">
        <v>4.7</v>
      </c>
      <c r="U55">
        <v>4.5</v>
      </c>
      <c r="V55">
        <v>5.7</v>
      </c>
      <c r="W55">
        <v>10.5</v>
      </c>
      <c r="X55">
        <v>7.3</v>
      </c>
      <c r="Y55">
        <v>3.5</v>
      </c>
      <c r="Z55">
        <v>7.2</v>
      </c>
      <c r="AA55">
        <v>15.1</v>
      </c>
      <c r="AB55">
        <v>9.1</v>
      </c>
      <c r="AC55">
        <v>-0.7</v>
      </c>
      <c r="AD55">
        <v>6.7</v>
      </c>
      <c r="AE55">
        <v>25</v>
      </c>
      <c r="AF55">
        <v>-12.9</v>
      </c>
      <c r="AG55">
        <v>1</v>
      </c>
      <c r="AH55">
        <v>1.5</v>
      </c>
      <c r="AI55">
        <v>7.3</v>
      </c>
      <c r="AJ55">
        <v>-3.4</v>
      </c>
      <c r="AK55">
        <v>13.1</v>
      </c>
      <c r="AL55">
        <v>0.3</v>
      </c>
      <c r="AM55">
        <v>-9.4</v>
      </c>
      <c r="AN55">
        <v>33.200000000000003</v>
      </c>
      <c r="AO55">
        <v>-18.399999999999999</v>
      </c>
      <c r="AP55">
        <v>-27.7</v>
      </c>
      <c r="AQ55">
        <v>6.1</v>
      </c>
      <c r="AR55">
        <v>-5.6</v>
      </c>
      <c r="AS55">
        <v>6.9</v>
      </c>
      <c r="AT55">
        <v>-13.7</v>
      </c>
      <c r="AU55">
        <v>15.4</v>
      </c>
      <c r="AV55">
        <v>10.199999999999999</v>
      </c>
      <c r="AW55">
        <v>-13</v>
      </c>
      <c r="AX55">
        <v>-24.8</v>
      </c>
      <c r="AY55">
        <v>-11.1</v>
      </c>
      <c r="AZ55">
        <v>-7.1</v>
      </c>
      <c r="BA55">
        <v>-4.2</v>
      </c>
      <c r="BB55">
        <v>1.1000000000000001</v>
      </c>
      <c r="BC55">
        <v>-7.2</v>
      </c>
      <c r="BD55">
        <v>-0.1</v>
      </c>
      <c r="BE55">
        <v>29.4</v>
      </c>
      <c r="BF55">
        <v>37.200000000000003</v>
      </c>
      <c r="BG55">
        <v>4.0999999999999996</v>
      </c>
      <c r="BH55">
        <v>-47.8</v>
      </c>
      <c r="BI55">
        <v>-22.8</v>
      </c>
      <c r="BJ55">
        <v>-2.8</v>
      </c>
    </row>
    <row r="56" spans="1:62" x14ac:dyDescent="0.3">
      <c r="A56" t="s">
        <v>156</v>
      </c>
      <c r="B56" t="s">
        <v>157</v>
      </c>
      <c r="C56">
        <v>-0.5</v>
      </c>
      <c r="D56">
        <v>0</v>
      </c>
      <c r="E56">
        <v>0.8</v>
      </c>
      <c r="F56">
        <v>1</v>
      </c>
      <c r="G56">
        <v>1.2</v>
      </c>
      <c r="H56">
        <v>1.2</v>
      </c>
      <c r="I56">
        <v>0.5</v>
      </c>
      <c r="J56">
        <v>0.1</v>
      </c>
      <c r="K56">
        <v>0.6</v>
      </c>
      <c r="L56">
        <v>2.4</v>
      </c>
      <c r="M56">
        <v>-2.4</v>
      </c>
      <c r="N56">
        <v>3.5</v>
      </c>
      <c r="O56">
        <v>2.2999999999999998</v>
      </c>
      <c r="P56">
        <v>8</v>
      </c>
      <c r="Q56">
        <v>-4.7</v>
      </c>
      <c r="R56">
        <v>1.2</v>
      </c>
      <c r="S56">
        <v>2.6</v>
      </c>
      <c r="T56">
        <v>1.5</v>
      </c>
      <c r="U56">
        <v>2.5</v>
      </c>
      <c r="V56">
        <v>2.4</v>
      </c>
      <c r="W56">
        <v>1.9</v>
      </c>
      <c r="X56">
        <v>-1.2</v>
      </c>
      <c r="Y56">
        <v>1.1000000000000001</v>
      </c>
      <c r="Z56">
        <v>5.4</v>
      </c>
      <c r="AA56">
        <v>3.7</v>
      </c>
      <c r="AB56">
        <v>3.6</v>
      </c>
      <c r="AC56">
        <v>6.2</v>
      </c>
      <c r="AD56">
        <v>5.3</v>
      </c>
      <c r="AE56">
        <v>8.3000000000000007</v>
      </c>
      <c r="AF56">
        <v>0.9</v>
      </c>
      <c r="AG56">
        <v>2.7</v>
      </c>
      <c r="AH56">
        <v>-4.7</v>
      </c>
      <c r="AI56">
        <v>6.2</v>
      </c>
      <c r="AJ56">
        <v>4.4000000000000004</v>
      </c>
      <c r="AK56">
        <v>9.1</v>
      </c>
      <c r="AL56">
        <v>-1.3</v>
      </c>
      <c r="AM56">
        <v>-5.9</v>
      </c>
      <c r="AN56">
        <v>7.3</v>
      </c>
      <c r="AO56">
        <v>-5.4</v>
      </c>
      <c r="AP56">
        <v>-1.6</v>
      </c>
      <c r="AQ56">
        <v>3.8</v>
      </c>
      <c r="AR56">
        <v>-8.6999999999999993</v>
      </c>
      <c r="AS56">
        <v>3.9</v>
      </c>
      <c r="AT56">
        <v>-15.9</v>
      </c>
      <c r="AU56">
        <v>0.6</v>
      </c>
      <c r="AV56">
        <v>8.5</v>
      </c>
      <c r="AW56">
        <v>-4.5999999999999996</v>
      </c>
      <c r="AX56">
        <v>-6.4</v>
      </c>
      <c r="AY56">
        <v>-3.4</v>
      </c>
      <c r="AZ56">
        <v>-3</v>
      </c>
      <c r="BA56">
        <v>-2.6</v>
      </c>
      <c r="BB56">
        <v>1.7</v>
      </c>
      <c r="BC56">
        <v>-5.3</v>
      </c>
      <c r="BD56">
        <v>-1.6</v>
      </c>
      <c r="BE56">
        <v>27.5</v>
      </c>
      <c r="BF56">
        <v>13.7</v>
      </c>
      <c r="BG56">
        <v>26.8</v>
      </c>
      <c r="BH56">
        <v>-50.2</v>
      </c>
      <c r="BI56">
        <v>-24.8</v>
      </c>
      <c r="BJ56">
        <v>-2.8</v>
      </c>
    </row>
    <row r="57" spans="1:62" x14ac:dyDescent="0.3">
      <c r="A57" t="s">
        <v>158</v>
      </c>
      <c r="B57" t="s">
        <v>159</v>
      </c>
      <c r="C57">
        <v>0</v>
      </c>
      <c r="D57">
        <v>0</v>
      </c>
      <c r="E57">
        <v>0</v>
      </c>
      <c r="F57">
        <v>0</v>
      </c>
      <c r="G57">
        <v>0</v>
      </c>
      <c r="H57">
        <v>0</v>
      </c>
      <c r="I57">
        <v>0</v>
      </c>
      <c r="J57">
        <v>0</v>
      </c>
      <c r="K57">
        <v>0</v>
      </c>
      <c r="L57">
        <v>0.1</v>
      </c>
      <c r="M57">
        <v>0</v>
      </c>
      <c r="N57">
        <v>0</v>
      </c>
      <c r="O57">
        <v>0</v>
      </c>
      <c r="P57">
        <v>0.1</v>
      </c>
      <c r="Q57">
        <v>0.4</v>
      </c>
      <c r="R57">
        <v>-0.1</v>
      </c>
      <c r="S57">
        <v>0.7</v>
      </c>
      <c r="T57">
        <v>3.2</v>
      </c>
      <c r="U57">
        <v>2</v>
      </c>
      <c r="V57">
        <v>3.3</v>
      </c>
      <c r="W57">
        <v>8.6</v>
      </c>
      <c r="X57">
        <v>8.5</v>
      </c>
      <c r="Y57">
        <v>2.2999999999999998</v>
      </c>
      <c r="Z57">
        <v>1.8</v>
      </c>
      <c r="AA57">
        <v>11.4</v>
      </c>
      <c r="AB57">
        <v>5.6</v>
      </c>
      <c r="AC57">
        <v>-6.9</v>
      </c>
      <c r="AD57">
        <v>1.4</v>
      </c>
      <c r="AE57">
        <v>16.600000000000001</v>
      </c>
      <c r="AF57">
        <v>-13.7</v>
      </c>
      <c r="AG57">
        <v>-1.6</v>
      </c>
      <c r="AH57">
        <v>6.2</v>
      </c>
      <c r="AI57">
        <v>1.1000000000000001</v>
      </c>
      <c r="AJ57">
        <v>-7.8</v>
      </c>
      <c r="AK57">
        <v>4.0999999999999996</v>
      </c>
      <c r="AL57">
        <v>1.6</v>
      </c>
      <c r="AM57">
        <v>-3.6</v>
      </c>
      <c r="AN57">
        <v>25.9</v>
      </c>
      <c r="AO57">
        <v>-13</v>
      </c>
      <c r="AP57">
        <v>-26</v>
      </c>
      <c r="AQ57">
        <v>2.2999999999999998</v>
      </c>
      <c r="AR57">
        <v>3.1</v>
      </c>
      <c r="AS57">
        <v>2.9</v>
      </c>
      <c r="AT57">
        <v>2.2000000000000002</v>
      </c>
      <c r="AU57">
        <v>14.8</v>
      </c>
      <c r="AV57">
        <v>1.7</v>
      </c>
      <c r="AW57">
        <v>-8.4</v>
      </c>
      <c r="AX57">
        <v>-18.399999999999999</v>
      </c>
      <c r="AY57">
        <v>-7.7</v>
      </c>
      <c r="AZ57">
        <v>-4.0999999999999996</v>
      </c>
      <c r="BA57">
        <v>-1.6</v>
      </c>
      <c r="BB57">
        <v>-0.6</v>
      </c>
      <c r="BC57">
        <v>-1.9</v>
      </c>
      <c r="BD57">
        <v>1.6</v>
      </c>
      <c r="BE57">
        <v>1.9</v>
      </c>
      <c r="BF57">
        <v>23.5</v>
      </c>
      <c r="BG57">
        <v>-22.8</v>
      </c>
      <c r="BH57">
        <v>2.4</v>
      </c>
      <c r="BI57">
        <v>2</v>
      </c>
      <c r="BJ57">
        <v>0</v>
      </c>
    </row>
    <row r="58" spans="1:62" x14ac:dyDescent="0.3">
      <c r="A58" t="s">
        <v>160</v>
      </c>
      <c r="B58" s="2" t="s">
        <v>161</v>
      </c>
      <c r="C58">
        <v>2.8</v>
      </c>
      <c r="D58">
        <v>2.5</v>
      </c>
      <c r="E58">
        <v>2.9</v>
      </c>
      <c r="F58">
        <v>2.7</v>
      </c>
      <c r="G58">
        <v>3.2</v>
      </c>
      <c r="H58">
        <v>4.9000000000000004</v>
      </c>
      <c r="I58">
        <v>9.1</v>
      </c>
      <c r="J58">
        <v>3.4</v>
      </c>
      <c r="K58">
        <v>8.8000000000000007</v>
      </c>
      <c r="L58">
        <v>13.2</v>
      </c>
      <c r="M58">
        <v>10.6</v>
      </c>
      <c r="N58">
        <v>3.5</v>
      </c>
      <c r="O58">
        <v>-0.9</v>
      </c>
      <c r="P58">
        <v>6.4</v>
      </c>
      <c r="Q58">
        <v>31.6</v>
      </c>
      <c r="R58">
        <v>5.5</v>
      </c>
      <c r="S58">
        <v>6</v>
      </c>
      <c r="T58">
        <v>23.5</v>
      </c>
      <c r="U58">
        <v>14.8</v>
      </c>
      <c r="V58">
        <v>30.3</v>
      </c>
      <c r="W58">
        <v>33.4</v>
      </c>
      <c r="X58">
        <v>31.1</v>
      </c>
      <c r="Y58">
        <v>26.1</v>
      </c>
      <c r="Z58">
        <v>17.7</v>
      </c>
      <c r="AA58">
        <v>39.5</v>
      </c>
      <c r="AB58">
        <v>14.8</v>
      </c>
      <c r="AC58">
        <v>48.4</v>
      </c>
      <c r="AD58">
        <v>27.3</v>
      </c>
      <c r="AE58">
        <v>-60.3</v>
      </c>
      <c r="AF58">
        <v>30.6</v>
      </c>
      <c r="AG58">
        <v>56.2</v>
      </c>
      <c r="AH58">
        <v>68.7</v>
      </c>
      <c r="AI58">
        <v>21.5</v>
      </c>
      <c r="AJ58">
        <v>103.7</v>
      </c>
      <c r="AK58">
        <v>41.1</v>
      </c>
      <c r="AL58">
        <v>117</v>
      </c>
      <c r="AM58">
        <v>132.5</v>
      </c>
      <c r="AN58">
        <v>189.3</v>
      </c>
      <c r="AO58">
        <v>315.5</v>
      </c>
      <c r="AP58">
        <v>735</v>
      </c>
      <c r="AQ58">
        <v>60</v>
      </c>
      <c r="AR58">
        <v>3.8</v>
      </c>
      <c r="AS58">
        <v>141.1</v>
      </c>
      <c r="AT58">
        <v>-15.8</v>
      </c>
      <c r="AU58">
        <v>289.5</v>
      </c>
      <c r="AV58">
        <v>-52.3</v>
      </c>
      <c r="AW58">
        <v>98.5</v>
      </c>
      <c r="AX58">
        <v>411.4</v>
      </c>
      <c r="AY58">
        <v>710.9</v>
      </c>
      <c r="AZ58">
        <v>82.2</v>
      </c>
      <c r="BA58">
        <v>113.1</v>
      </c>
      <c r="BB58">
        <v>383</v>
      </c>
      <c r="BC58">
        <v>278.60000000000002</v>
      </c>
      <c r="BD58">
        <v>353.9</v>
      </c>
      <c r="BE58">
        <v>416.4</v>
      </c>
      <c r="BF58">
        <v>255.4</v>
      </c>
      <c r="BG58">
        <v>198.2</v>
      </c>
      <c r="BH58">
        <v>249.1</v>
      </c>
      <c r="BI58">
        <v>-147.80000000000001</v>
      </c>
      <c r="BJ58">
        <v>189.7</v>
      </c>
    </row>
    <row r="59" spans="1:62" x14ac:dyDescent="0.3">
      <c r="A59" t="s">
        <v>162</v>
      </c>
      <c r="B59" t="s">
        <v>163</v>
      </c>
      <c r="C59">
        <v>0</v>
      </c>
      <c r="D59">
        <v>0</v>
      </c>
      <c r="E59">
        <v>0</v>
      </c>
      <c r="F59">
        <v>0</v>
      </c>
      <c r="G59">
        <v>0</v>
      </c>
      <c r="H59">
        <v>0</v>
      </c>
      <c r="I59">
        <v>0</v>
      </c>
      <c r="J59">
        <v>0</v>
      </c>
      <c r="K59">
        <v>0</v>
      </c>
      <c r="L59">
        <v>0</v>
      </c>
      <c r="M59">
        <v>0</v>
      </c>
      <c r="N59">
        <v>0</v>
      </c>
      <c r="O59">
        <v>0</v>
      </c>
      <c r="P59">
        <v>0</v>
      </c>
      <c r="Q59">
        <v>0</v>
      </c>
      <c r="R59">
        <v>0</v>
      </c>
      <c r="S59">
        <v>0</v>
      </c>
      <c r="T59">
        <v>0.2</v>
      </c>
      <c r="U59">
        <v>0.4</v>
      </c>
      <c r="V59">
        <v>2.4</v>
      </c>
      <c r="W59">
        <v>4</v>
      </c>
      <c r="X59">
        <v>11.4</v>
      </c>
      <c r="Y59">
        <v>0.6</v>
      </c>
      <c r="Z59">
        <v>-7.9</v>
      </c>
      <c r="AA59">
        <v>4.9000000000000004</v>
      </c>
      <c r="AB59">
        <v>-1.5</v>
      </c>
      <c r="AC59">
        <v>3.6</v>
      </c>
      <c r="AD59">
        <v>0.8</v>
      </c>
      <c r="AE59">
        <v>-3.3</v>
      </c>
      <c r="AF59">
        <v>0.6</v>
      </c>
      <c r="AG59">
        <v>10.1</v>
      </c>
      <c r="AH59">
        <v>6</v>
      </c>
      <c r="AI59">
        <v>15</v>
      </c>
      <c r="AJ59">
        <v>-2.5</v>
      </c>
      <c r="AK59">
        <v>7.4</v>
      </c>
      <c r="AL59">
        <v>24.8</v>
      </c>
      <c r="AM59">
        <v>17.7</v>
      </c>
      <c r="AN59">
        <v>24.2</v>
      </c>
      <c r="AO59">
        <v>42.9</v>
      </c>
      <c r="AP59">
        <v>35.1</v>
      </c>
      <c r="AQ59">
        <v>17.100000000000001</v>
      </c>
      <c r="AR59">
        <v>100.2</v>
      </c>
      <c r="AS59">
        <v>5.7</v>
      </c>
      <c r="AT59">
        <v>-26.2</v>
      </c>
      <c r="AU59">
        <v>12.4</v>
      </c>
      <c r="AV59">
        <v>53.1</v>
      </c>
      <c r="AW59">
        <v>69</v>
      </c>
      <c r="AX59">
        <v>137.6</v>
      </c>
      <c r="AY59">
        <v>272.3</v>
      </c>
      <c r="AZ59">
        <v>-112.9</v>
      </c>
      <c r="BA59">
        <v>-169.9</v>
      </c>
      <c r="BB59">
        <v>-39.299999999999997</v>
      </c>
      <c r="BC59">
        <v>-10.9</v>
      </c>
      <c r="BD59">
        <v>30.6</v>
      </c>
      <c r="BE59">
        <v>21.9</v>
      </c>
      <c r="BF59">
        <v>19</v>
      </c>
      <c r="BG59">
        <v>-112.5</v>
      </c>
      <c r="BH59">
        <v>35.6</v>
      </c>
      <c r="BI59">
        <v>-33.4</v>
      </c>
      <c r="BJ59">
        <v>92.2</v>
      </c>
    </row>
    <row r="60" spans="1:62" x14ac:dyDescent="0.3">
      <c r="A60" t="s">
        <v>164</v>
      </c>
      <c r="B60" t="s">
        <v>165</v>
      </c>
      <c r="C60">
        <v>0</v>
      </c>
      <c r="D60">
        <v>0</v>
      </c>
      <c r="E60">
        <v>0</v>
      </c>
      <c r="F60">
        <v>-0.6</v>
      </c>
      <c r="G60">
        <v>-0.5</v>
      </c>
      <c r="H60">
        <v>0</v>
      </c>
      <c r="I60">
        <v>3.8</v>
      </c>
      <c r="J60">
        <v>-1.3</v>
      </c>
      <c r="K60">
        <v>3.6</v>
      </c>
      <c r="L60">
        <v>7.5</v>
      </c>
      <c r="M60">
        <v>3.7</v>
      </c>
      <c r="N60">
        <v>0.2</v>
      </c>
      <c r="O60">
        <v>-2.2999999999999998</v>
      </c>
      <c r="P60">
        <v>15.2</v>
      </c>
      <c r="Q60">
        <v>23.4</v>
      </c>
      <c r="R60">
        <v>-9.3000000000000007</v>
      </c>
      <c r="S60">
        <v>-5.2</v>
      </c>
      <c r="T60">
        <v>12.9</v>
      </c>
      <c r="U60">
        <v>-0.5</v>
      </c>
      <c r="V60">
        <v>2</v>
      </c>
      <c r="W60">
        <v>8</v>
      </c>
      <c r="X60">
        <v>6.4</v>
      </c>
      <c r="Y60">
        <v>3.1</v>
      </c>
      <c r="Z60">
        <v>8.3000000000000007</v>
      </c>
      <c r="AA60">
        <v>13</v>
      </c>
      <c r="AB60">
        <v>-6.3</v>
      </c>
      <c r="AC60">
        <v>20</v>
      </c>
      <c r="AD60">
        <v>5.8</v>
      </c>
      <c r="AE60">
        <v>-77.599999999999994</v>
      </c>
      <c r="AF60">
        <v>-5.0999999999999996</v>
      </c>
      <c r="AG60">
        <v>5.9</v>
      </c>
      <c r="AH60">
        <v>6.5</v>
      </c>
      <c r="AI60">
        <v>-32.6</v>
      </c>
      <c r="AJ60">
        <v>46.8</v>
      </c>
      <c r="AK60">
        <v>-31.2</v>
      </c>
      <c r="AL60">
        <v>-3</v>
      </c>
      <c r="AM60">
        <v>28.3</v>
      </c>
      <c r="AN60">
        <v>93.2</v>
      </c>
      <c r="AO60">
        <v>129.80000000000001</v>
      </c>
      <c r="AP60">
        <v>476.4</v>
      </c>
      <c r="AQ60">
        <v>-159</v>
      </c>
      <c r="AR60">
        <v>-206</v>
      </c>
      <c r="AS60">
        <v>-1.9</v>
      </c>
      <c r="AT60">
        <v>-121.5</v>
      </c>
      <c r="AU60">
        <v>7.4</v>
      </c>
      <c r="AV60">
        <v>-185.9</v>
      </c>
      <c r="AW60">
        <v>-224</v>
      </c>
      <c r="AX60">
        <v>35.4</v>
      </c>
      <c r="AY60">
        <v>201.8</v>
      </c>
      <c r="AZ60">
        <v>-99.5</v>
      </c>
      <c r="BA60">
        <v>-51.5</v>
      </c>
      <c r="BB60">
        <v>23.4</v>
      </c>
      <c r="BC60">
        <v>-26.5</v>
      </c>
      <c r="BD60">
        <v>9.9</v>
      </c>
      <c r="BE60">
        <v>37.299999999999997</v>
      </c>
      <c r="BF60">
        <v>-42.2</v>
      </c>
      <c r="BG60">
        <v>67.2</v>
      </c>
      <c r="BH60">
        <v>-89.2</v>
      </c>
      <c r="BI60">
        <v>-38.299999999999997</v>
      </c>
      <c r="BJ60">
        <v>-16.399999999999999</v>
      </c>
    </row>
    <row r="61" spans="1:62" x14ac:dyDescent="0.3">
      <c r="A61" t="s">
        <v>166</v>
      </c>
      <c r="B61" t="s">
        <v>167</v>
      </c>
      <c r="C61">
        <v>0</v>
      </c>
      <c r="D61">
        <v>0</v>
      </c>
      <c r="E61">
        <v>0.2</v>
      </c>
      <c r="F61">
        <v>0</v>
      </c>
      <c r="G61">
        <v>0</v>
      </c>
      <c r="H61">
        <v>0.1</v>
      </c>
      <c r="I61">
        <v>0.1</v>
      </c>
      <c r="J61">
        <v>0.1</v>
      </c>
      <c r="K61">
        <v>0.2</v>
      </c>
      <c r="L61">
        <v>0.1</v>
      </c>
      <c r="M61">
        <v>0</v>
      </c>
      <c r="N61">
        <v>-0.1</v>
      </c>
      <c r="O61">
        <v>0</v>
      </c>
      <c r="P61">
        <v>0.2</v>
      </c>
      <c r="Q61">
        <v>0.3</v>
      </c>
      <c r="R61">
        <v>-0.1</v>
      </c>
      <c r="S61">
        <v>0</v>
      </c>
      <c r="T61">
        <v>-0.1</v>
      </c>
      <c r="U61">
        <v>-0.2</v>
      </c>
      <c r="V61">
        <v>0.4</v>
      </c>
      <c r="W61">
        <v>0.3</v>
      </c>
      <c r="X61">
        <v>0.3</v>
      </c>
      <c r="Y61">
        <v>1.1000000000000001</v>
      </c>
      <c r="Z61">
        <v>1.2</v>
      </c>
      <c r="AA61">
        <v>2.8</v>
      </c>
      <c r="AB61">
        <v>3.7</v>
      </c>
      <c r="AC61">
        <v>3.8</v>
      </c>
      <c r="AD61">
        <v>-2.7</v>
      </c>
      <c r="AE61">
        <v>-2.7</v>
      </c>
      <c r="AF61">
        <v>-1.4</v>
      </c>
      <c r="AG61">
        <v>-1</v>
      </c>
      <c r="AH61">
        <v>2.4</v>
      </c>
      <c r="AI61">
        <v>5</v>
      </c>
      <c r="AJ61">
        <v>6.8</v>
      </c>
      <c r="AK61">
        <v>2.1</v>
      </c>
      <c r="AL61">
        <v>4.5999999999999996</v>
      </c>
      <c r="AM61">
        <v>9.1</v>
      </c>
      <c r="AN61">
        <v>1.7</v>
      </c>
      <c r="AO61">
        <v>14.6</v>
      </c>
      <c r="AP61">
        <v>9.8000000000000007</v>
      </c>
      <c r="AQ61">
        <v>0.3</v>
      </c>
      <c r="AR61">
        <v>4.3</v>
      </c>
      <c r="AS61">
        <v>-0.2</v>
      </c>
      <c r="AT61">
        <v>5.8</v>
      </c>
      <c r="AU61">
        <v>-1.3</v>
      </c>
      <c r="AV61">
        <v>0.7</v>
      </c>
      <c r="AW61">
        <v>23.6</v>
      </c>
      <c r="AX61">
        <v>-4.9000000000000004</v>
      </c>
      <c r="AY61">
        <v>-16.5</v>
      </c>
      <c r="AZ61">
        <v>35.299999999999997</v>
      </c>
      <c r="BA61">
        <v>7.5</v>
      </c>
      <c r="BB61">
        <v>-13.8</v>
      </c>
      <c r="BC61">
        <v>-5.8</v>
      </c>
      <c r="BD61">
        <v>2.5</v>
      </c>
      <c r="BE61">
        <v>24</v>
      </c>
      <c r="BF61">
        <v>12.2</v>
      </c>
      <c r="BG61">
        <v>-3.3</v>
      </c>
      <c r="BH61">
        <v>7.6</v>
      </c>
      <c r="BI61">
        <v>-9.8000000000000007</v>
      </c>
      <c r="BJ61">
        <v>5</v>
      </c>
    </row>
    <row r="62" spans="1:62" x14ac:dyDescent="0.3">
      <c r="A62" t="s">
        <v>168</v>
      </c>
      <c r="B62" t="s">
        <v>169</v>
      </c>
      <c r="C62">
        <v>2.8</v>
      </c>
      <c r="D62">
        <v>2.5</v>
      </c>
      <c r="E62">
        <v>2.7</v>
      </c>
      <c r="F62">
        <v>3.3</v>
      </c>
      <c r="G62">
        <v>3.6</v>
      </c>
      <c r="H62">
        <v>4.8</v>
      </c>
      <c r="I62">
        <v>5.2</v>
      </c>
      <c r="J62">
        <v>4.5</v>
      </c>
      <c r="K62">
        <v>5</v>
      </c>
      <c r="L62">
        <v>5.6</v>
      </c>
      <c r="M62">
        <v>7.1</v>
      </c>
      <c r="N62">
        <v>3.4</v>
      </c>
      <c r="O62">
        <v>1.4</v>
      </c>
      <c r="P62">
        <v>-9</v>
      </c>
      <c r="Q62">
        <v>7.9</v>
      </c>
      <c r="R62">
        <v>12.8</v>
      </c>
      <c r="S62">
        <v>10.1</v>
      </c>
      <c r="T62">
        <v>9.6</v>
      </c>
      <c r="U62">
        <v>13.7</v>
      </c>
      <c r="V62">
        <v>24.4</v>
      </c>
      <c r="W62">
        <v>20</v>
      </c>
      <c r="X62">
        <v>11.9</v>
      </c>
      <c r="Y62">
        <v>20.2</v>
      </c>
      <c r="Z62">
        <v>15</v>
      </c>
      <c r="AA62">
        <v>17.7</v>
      </c>
      <c r="AB62">
        <v>14.3</v>
      </c>
      <c r="AC62">
        <v>19.100000000000001</v>
      </c>
      <c r="AD62">
        <v>29.7</v>
      </c>
      <c r="AE62">
        <v>11.8</v>
      </c>
      <c r="AF62">
        <v>26.1</v>
      </c>
      <c r="AG62">
        <v>35.6</v>
      </c>
      <c r="AH62">
        <v>38.1</v>
      </c>
      <c r="AI62">
        <v>40</v>
      </c>
      <c r="AJ62">
        <v>57.9</v>
      </c>
      <c r="AK62">
        <v>78.5</v>
      </c>
      <c r="AL62">
        <v>90.3</v>
      </c>
      <c r="AM62">
        <v>76.8</v>
      </c>
      <c r="AN62">
        <v>84.3</v>
      </c>
      <c r="AO62">
        <v>129.19999999999999</v>
      </c>
      <c r="AP62">
        <v>199.9</v>
      </c>
      <c r="AQ62">
        <v>136.4</v>
      </c>
      <c r="AR62">
        <v>123</v>
      </c>
      <c r="AS62">
        <v>130.5</v>
      </c>
      <c r="AT62">
        <v>123.3</v>
      </c>
      <c r="AU62">
        <v>268.3</v>
      </c>
      <c r="AV62">
        <v>15.4</v>
      </c>
      <c r="AW62">
        <v>206.9</v>
      </c>
      <c r="AX62">
        <v>298</v>
      </c>
      <c r="AY62">
        <v>254.5</v>
      </c>
      <c r="AZ62">
        <v>268.60000000000002</v>
      </c>
      <c r="BA62">
        <v>298.60000000000002</v>
      </c>
      <c r="BB62">
        <v>400.1</v>
      </c>
      <c r="BC62">
        <v>317.89999999999998</v>
      </c>
      <c r="BD62">
        <v>296.89999999999998</v>
      </c>
      <c r="BE62">
        <v>317.3</v>
      </c>
      <c r="BF62">
        <v>264.10000000000002</v>
      </c>
      <c r="BG62">
        <v>259.89999999999998</v>
      </c>
      <c r="BH62">
        <v>282.3</v>
      </c>
      <c r="BI62">
        <v>-68.900000000000006</v>
      </c>
      <c r="BJ62">
        <v>109.4</v>
      </c>
    </row>
    <row r="63" spans="1:62" x14ac:dyDescent="0.3">
      <c r="A63" t="s">
        <v>170</v>
      </c>
      <c r="B63" t="s">
        <v>171</v>
      </c>
      <c r="C63">
        <v>0</v>
      </c>
      <c r="D63">
        <v>0</v>
      </c>
      <c r="E63">
        <v>0</v>
      </c>
      <c r="F63">
        <v>0</v>
      </c>
      <c r="G63">
        <v>0</v>
      </c>
      <c r="H63">
        <v>0</v>
      </c>
      <c r="I63">
        <v>0</v>
      </c>
      <c r="J63">
        <v>0</v>
      </c>
      <c r="K63">
        <v>0</v>
      </c>
      <c r="L63">
        <v>0.1</v>
      </c>
      <c r="M63">
        <v>-0.2</v>
      </c>
      <c r="N63">
        <v>0</v>
      </c>
      <c r="O63">
        <v>0</v>
      </c>
      <c r="P63">
        <v>0</v>
      </c>
      <c r="Q63">
        <v>0</v>
      </c>
      <c r="R63">
        <v>0</v>
      </c>
      <c r="S63">
        <v>0</v>
      </c>
      <c r="T63">
        <v>0</v>
      </c>
      <c r="U63">
        <v>0</v>
      </c>
      <c r="V63">
        <v>0</v>
      </c>
      <c r="W63">
        <v>0</v>
      </c>
      <c r="X63">
        <v>0.1</v>
      </c>
      <c r="Y63">
        <v>0</v>
      </c>
      <c r="Z63">
        <v>0</v>
      </c>
      <c r="AA63">
        <v>0</v>
      </c>
      <c r="AB63">
        <v>0</v>
      </c>
      <c r="AC63">
        <v>0</v>
      </c>
      <c r="AD63">
        <v>0</v>
      </c>
      <c r="AE63">
        <v>0</v>
      </c>
      <c r="AF63">
        <v>-0.1</v>
      </c>
      <c r="AG63">
        <v>0</v>
      </c>
      <c r="AH63">
        <v>0</v>
      </c>
      <c r="AI63">
        <v>0</v>
      </c>
      <c r="AJ63">
        <v>0</v>
      </c>
      <c r="AK63">
        <v>0</v>
      </c>
      <c r="AL63">
        <v>0</v>
      </c>
      <c r="AM63">
        <v>-0.1</v>
      </c>
      <c r="AN63">
        <v>0</v>
      </c>
      <c r="AO63">
        <v>0</v>
      </c>
      <c r="AP63">
        <v>0</v>
      </c>
      <c r="AQ63">
        <v>0</v>
      </c>
      <c r="AR63">
        <v>0.1</v>
      </c>
      <c r="AS63">
        <v>0</v>
      </c>
      <c r="AT63">
        <v>0.1</v>
      </c>
      <c r="AU63">
        <v>0.1</v>
      </c>
      <c r="AV63">
        <v>0</v>
      </c>
      <c r="AW63">
        <v>0.1</v>
      </c>
      <c r="AX63">
        <v>0.1</v>
      </c>
      <c r="AY63">
        <v>-0.1</v>
      </c>
      <c r="AZ63">
        <v>0</v>
      </c>
      <c r="BA63">
        <v>0.1</v>
      </c>
      <c r="BB63">
        <v>0</v>
      </c>
      <c r="BC63">
        <v>0</v>
      </c>
      <c r="BD63">
        <v>0</v>
      </c>
      <c r="BE63">
        <v>0.1</v>
      </c>
      <c r="BF63">
        <v>0.1</v>
      </c>
      <c r="BG63">
        <v>0.1</v>
      </c>
      <c r="BH63">
        <v>0.3</v>
      </c>
      <c r="BI63">
        <v>0.1</v>
      </c>
      <c r="BJ63">
        <v>0.1</v>
      </c>
    </row>
    <row r="64" spans="1:62" x14ac:dyDescent="0.3">
      <c r="A64" t="s">
        <v>172</v>
      </c>
      <c r="B64" t="s">
        <v>173</v>
      </c>
      <c r="C64">
        <v>0</v>
      </c>
      <c r="D64">
        <v>0</v>
      </c>
      <c r="E64">
        <v>0</v>
      </c>
      <c r="F64">
        <v>0</v>
      </c>
      <c r="G64">
        <v>0</v>
      </c>
      <c r="H64">
        <v>0</v>
      </c>
      <c r="I64">
        <v>0</v>
      </c>
      <c r="J64">
        <v>0</v>
      </c>
      <c r="K64">
        <v>0</v>
      </c>
      <c r="L64">
        <v>0</v>
      </c>
      <c r="M64">
        <v>0</v>
      </c>
      <c r="N64">
        <v>0</v>
      </c>
      <c r="O64">
        <v>0</v>
      </c>
      <c r="P64">
        <v>0</v>
      </c>
      <c r="Q64">
        <v>0</v>
      </c>
      <c r="R64">
        <v>2</v>
      </c>
      <c r="S64">
        <v>1</v>
      </c>
      <c r="T64">
        <v>1</v>
      </c>
      <c r="U64">
        <v>1.3</v>
      </c>
      <c r="V64">
        <v>1.1000000000000001</v>
      </c>
      <c r="W64">
        <v>1.1000000000000001</v>
      </c>
      <c r="X64">
        <v>1.1000000000000001</v>
      </c>
      <c r="Y64">
        <v>1.1000000000000001</v>
      </c>
      <c r="Z64">
        <v>1.1000000000000001</v>
      </c>
      <c r="AA64">
        <v>1.1000000000000001</v>
      </c>
      <c r="AB64">
        <v>4.7</v>
      </c>
      <c r="AC64">
        <v>2.1</v>
      </c>
      <c r="AD64">
        <v>-6.2</v>
      </c>
      <c r="AE64">
        <v>11.5</v>
      </c>
      <c r="AF64">
        <v>10.5</v>
      </c>
      <c r="AG64">
        <v>5.5</v>
      </c>
      <c r="AH64">
        <v>15.7</v>
      </c>
      <c r="AI64">
        <v>-5.9</v>
      </c>
      <c r="AJ64">
        <v>-5.2</v>
      </c>
      <c r="AK64">
        <v>-15.7</v>
      </c>
      <c r="AL64">
        <v>0.2</v>
      </c>
      <c r="AM64">
        <v>0.7</v>
      </c>
      <c r="AN64">
        <v>-14.1</v>
      </c>
      <c r="AO64">
        <v>-0.9</v>
      </c>
      <c r="AP64">
        <v>13.8</v>
      </c>
      <c r="AQ64">
        <v>65.2</v>
      </c>
      <c r="AR64">
        <v>-17.8</v>
      </c>
      <c r="AS64">
        <v>6.9</v>
      </c>
      <c r="AT64">
        <v>2.6</v>
      </c>
      <c r="AU64">
        <v>2.6</v>
      </c>
      <c r="AV64">
        <v>64.400000000000006</v>
      </c>
      <c r="AW64">
        <v>22.9</v>
      </c>
      <c r="AX64">
        <v>-54.8</v>
      </c>
      <c r="AY64">
        <v>-1.1000000000000001</v>
      </c>
      <c r="AZ64">
        <v>-9.3000000000000007</v>
      </c>
      <c r="BA64">
        <v>28.3</v>
      </c>
      <c r="BB64">
        <v>12.6</v>
      </c>
      <c r="BC64">
        <v>3.9</v>
      </c>
      <c r="BD64">
        <v>14.1</v>
      </c>
      <c r="BE64">
        <v>15.8</v>
      </c>
      <c r="BF64">
        <v>2.2000000000000002</v>
      </c>
      <c r="BG64">
        <v>-13.1</v>
      </c>
      <c r="BH64">
        <v>12.5</v>
      </c>
      <c r="BI64">
        <v>2.5</v>
      </c>
      <c r="BJ64">
        <v>-0.6</v>
      </c>
    </row>
    <row r="65" spans="1:62" x14ac:dyDescent="0.3">
      <c r="A65" t="s">
        <v>174</v>
      </c>
      <c r="B65" s="2" t="s">
        <v>175</v>
      </c>
      <c r="C65">
        <v>0.6</v>
      </c>
      <c r="D65">
        <v>0.5</v>
      </c>
      <c r="E65">
        <v>0.6</v>
      </c>
      <c r="F65">
        <v>0.4</v>
      </c>
      <c r="G65">
        <v>0.3</v>
      </c>
      <c r="H65">
        <v>0.4</v>
      </c>
      <c r="I65">
        <v>0.6</v>
      </c>
      <c r="J65">
        <v>0.7</v>
      </c>
      <c r="K65">
        <v>0.8</v>
      </c>
      <c r="L65">
        <v>1.2</v>
      </c>
      <c r="M65">
        <v>0.9</v>
      </c>
      <c r="N65">
        <v>1.1000000000000001</v>
      </c>
      <c r="O65">
        <v>1.9</v>
      </c>
      <c r="P65">
        <v>2</v>
      </c>
      <c r="Q65">
        <v>2.2000000000000002</v>
      </c>
      <c r="R65">
        <v>2.2999999999999998</v>
      </c>
      <c r="S65">
        <v>3.5</v>
      </c>
      <c r="T65">
        <v>4.5</v>
      </c>
      <c r="U65">
        <v>5.7</v>
      </c>
      <c r="V65">
        <v>5.7</v>
      </c>
      <c r="W65">
        <v>4.8</v>
      </c>
      <c r="X65">
        <v>3.8</v>
      </c>
      <c r="Y65">
        <v>2.8</v>
      </c>
      <c r="Z65">
        <v>3.5</v>
      </c>
      <c r="AA65">
        <v>5.0999999999999996</v>
      </c>
      <c r="AB65">
        <v>4.3</v>
      </c>
      <c r="AC65">
        <v>18.899999999999999</v>
      </c>
      <c r="AD65">
        <v>23.5</v>
      </c>
      <c r="AE65">
        <v>15</v>
      </c>
      <c r="AF65">
        <v>14.3</v>
      </c>
      <c r="AG65">
        <v>13.4</v>
      </c>
      <c r="AH65">
        <v>2.2000000000000002</v>
      </c>
      <c r="AI65">
        <v>13.7</v>
      </c>
      <c r="AJ65">
        <v>6.9</v>
      </c>
      <c r="AK65">
        <v>5.9</v>
      </c>
      <c r="AL65">
        <v>8.5</v>
      </c>
      <c r="AM65">
        <v>2.8</v>
      </c>
      <c r="AN65">
        <v>2.1</v>
      </c>
      <c r="AO65">
        <v>2.2999999999999998</v>
      </c>
      <c r="AP65">
        <v>1.4</v>
      </c>
      <c r="AQ65">
        <v>0</v>
      </c>
      <c r="AR65">
        <v>10.8</v>
      </c>
      <c r="AS65">
        <v>18.100000000000001</v>
      </c>
      <c r="AT65">
        <v>19</v>
      </c>
      <c r="AU65">
        <v>19.7</v>
      </c>
      <c r="AV65">
        <v>21.2</v>
      </c>
      <c r="AW65">
        <v>7.6</v>
      </c>
      <c r="AX65">
        <v>8.3000000000000007</v>
      </c>
      <c r="AY65">
        <v>10.9</v>
      </c>
      <c r="AZ65">
        <v>-4</v>
      </c>
      <c r="BA65">
        <v>11.6</v>
      </c>
      <c r="BB65">
        <v>12.2</v>
      </c>
      <c r="BC65">
        <v>7.8</v>
      </c>
      <c r="BD65">
        <v>-5.9</v>
      </c>
      <c r="BE65">
        <v>10.199999999999999</v>
      </c>
      <c r="BF65">
        <v>2.2999999999999998</v>
      </c>
      <c r="BG65">
        <v>6.6</v>
      </c>
      <c r="BH65">
        <v>13.9</v>
      </c>
      <c r="BI65">
        <v>11.5</v>
      </c>
      <c r="BJ65">
        <v>15.2</v>
      </c>
    </row>
    <row r="66" spans="1:62" x14ac:dyDescent="0.3">
      <c r="A66" t="s">
        <v>176</v>
      </c>
      <c r="B66" s="2" t="s">
        <v>177</v>
      </c>
      <c r="C66">
        <v>4.7</v>
      </c>
      <c r="D66">
        <v>7.3</v>
      </c>
      <c r="E66">
        <v>4.5999999999999996</v>
      </c>
      <c r="F66">
        <v>4.5999999999999996</v>
      </c>
      <c r="G66">
        <v>8.1</v>
      </c>
      <c r="H66">
        <v>18.3</v>
      </c>
      <c r="I66">
        <v>8.4</v>
      </c>
      <c r="J66">
        <v>8.1999999999999993</v>
      </c>
      <c r="K66">
        <v>16.2</v>
      </c>
      <c r="L66">
        <v>22.2</v>
      </c>
      <c r="M66">
        <v>8.5</v>
      </c>
      <c r="N66">
        <v>21.3</v>
      </c>
      <c r="O66">
        <v>51.9</v>
      </c>
      <c r="P66">
        <v>65.400000000000006</v>
      </c>
      <c r="Q66">
        <v>25.9</v>
      </c>
      <c r="R66">
        <v>-4.3</v>
      </c>
      <c r="S66">
        <v>46.8</v>
      </c>
      <c r="T66">
        <v>69.900000000000006</v>
      </c>
      <c r="U66">
        <v>98.3</v>
      </c>
      <c r="V66">
        <v>120.7</v>
      </c>
      <c r="W66">
        <v>86.7</v>
      </c>
      <c r="X66">
        <v>162.19999999999999</v>
      </c>
      <c r="Y66">
        <v>43.4</v>
      </c>
      <c r="Z66">
        <v>74</v>
      </c>
      <c r="AA66">
        <v>191.5</v>
      </c>
      <c r="AB66">
        <v>163.5</v>
      </c>
      <c r="AC66">
        <v>55.2</v>
      </c>
      <c r="AD66">
        <v>171</v>
      </c>
      <c r="AE66">
        <v>358.2</v>
      </c>
      <c r="AF66">
        <v>89</v>
      </c>
      <c r="AG66">
        <v>86.5</v>
      </c>
      <c r="AH66">
        <v>-59.5</v>
      </c>
      <c r="AI66">
        <v>90.7</v>
      </c>
      <c r="AJ66">
        <v>172</v>
      </c>
      <c r="AK66">
        <v>201.5</v>
      </c>
      <c r="AL66">
        <v>221.3</v>
      </c>
      <c r="AM66">
        <v>223.3</v>
      </c>
      <c r="AN66">
        <v>-64.599999999999994</v>
      </c>
      <c r="AO66">
        <v>424.6</v>
      </c>
      <c r="AP66">
        <v>171.4</v>
      </c>
      <c r="AQ66">
        <v>1335.6</v>
      </c>
      <c r="AR66">
        <v>412.8</v>
      </c>
      <c r="AS66">
        <v>186.9</v>
      </c>
      <c r="AT66">
        <v>-210.4</v>
      </c>
      <c r="AU66">
        <v>317.3</v>
      </c>
      <c r="AV66">
        <v>788.2</v>
      </c>
      <c r="AW66">
        <v>611.1</v>
      </c>
      <c r="AX66">
        <v>789.5</v>
      </c>
      <c r="AY66">
        <v>-749</v>
      </c>
      <c r="AZ66">
        <v>-137.69999999999999</v>
      </c>
      <c r="BA66">
        <v>288.2</v>
      </c>
      <c r="BB66">
        <v>-58.5</v>
      </c>
      <c r="BC66">
        <v>-10.8</v>
      </c>
      <c r="BD66">
        <v>214.2</v>
      </c>
      <c r="BE66">
        <v>171.9</v>
      </c>
      <c r="BF66">
        <v>797.1</v>
      </c>
      <c r="BG66">
        <v>571.1</v>
      </c>
      <c r="BH66">
        <v>209.9</v>
      </c>
      <c r="BI66">
        <v>883.3</v>
      </c>
      <c r="BJ66">
        <v>361.4</v>
      </c>
    </row>
    <row r="67" spans="1:62" x14ac:dyDescent="0.3">
      <c r="A67" t="s">
        <v>178</v>
      </c>
      <c r="B67" t="s">
        <v>179</v>
      </c>
      <c r="C67">
        <v>4.9000000000000004</v>
      </c>
      <c r="D67">
        <v>7.9</v>
      </c>
      <c r="E67">
        <v>4.5</v>
      </c>
      <c r="F67">
        <v>6.3</v>
      </c>
      <c r="G67">
        <v>8.5</v>
      </c>
      <c r="H67">
        <v>13.3</v>
      </c>
      <c r="I67">
        <v>12.4</v>
      </c>
      <c r="J67">
        <v>8.3000000000000007</v>
      </c>
      <c r="K67">
        <v>18.5</v>
      </c>
      <c r="L67">
        <v>22.8</v>
      </c>
      <c r="M67">
        <v>8.4</v>
      </c>
      <c r="N67">
        <v>12.4</v>
      </c>
      <c r="O67">
        <v>26.4</v>
      </c>
      <c r="P67">
        <v>40.9</v>
      </c>
      <c r="Q67">
        <v>33.299999999999997</v>
      </c>
      <c r="R67">
        <v>22.1</v>
      </c>
      <c r="S67">
        <v>31</v>
      </c>
      <c r="T67">
        <v>44</v>
      </c>
      <c r="U67">
        <v>60.9</v>
      </c>
      <c r="V67">
        <v>72.400000000000006</v>
      </c>
      <c r="W67">
        <v>49.7</v>
      </c>
      <c r="X67">
        <v>44.8</v>
      </c>
      <c r="Y67">
        <v>-5</v>
      </c>
      <c r="Z67">
        <v>57.4</v>
      </c>
      <c r="AA67">
        <v>67.599999999999994</v>
      </c>
      <c r="AB67">
        <v>45.2</v>
      </c>
      <c r="AC67">
        <v>2.1</v>
      </c>
      <c r="AD67">
        <v>63.9</v>
      </c>
      <c r="AE67">
        <v>90.6</v>
      </c>
      <c r="AF67">
        <v>42.1</v>
      </c>
      <c r="AG67">
        <v>29.2</v>
      </c>
      <c r="AH67">
        <v>-5.8</v>
      </c>
      <c r="AI67">
        <v>27.6</v>
      </c>
      <c r="AJ67">
        <v>50.7</v>
      </c>
      <c r="AK67">
        <v>71.900000000000006</v>
      </c>
      <c r="AL67">
        <v>78</v>
      </c>
      <c r="AM67">
        <v>88.1</v>
      </c>
      <c r="AN67">
        <v>88</v>
      </c>
      <c r="AO67">
        <v>87.3</v>
      </c>
      <c r="AP67">
        <v>209.2</v>
      </c>
      <c r="AQ67">
        <v>281.60000000000002</v>
      </c>
      <c r="AR67">
        <v>-121.3</v>
      </c>
      <c r="AS67">
        <v>-98.4</v>
      </c>
      <c r="AT67">
        <v>-17.7</v>
      </c>
      <c r="AU67">
        <v>128.9</v>
      </c>
      <c r="AV67">
        <v>277.60000000000002</v>
      </c>
      <c r="AW67">
        <v>-14.8</v>
      </c>
      <c r="AX67">
        <v>163</v>
      </c>
      <c r="AY67">
        <v>-168.2</v>
      </c>
      <c r="AZ67">
        <v>-29.5</v>
      </c>
      <c r="BA67">
        <v>141.80000000000001</v>
      </c>
      <c r="BB67">
        <v>86.7</v>
      </c>
      <c r="BC67">
        <v>55.3</v>
      </c>
      <c r="BD67">
        <v>268.2</v>
      </c>
      <c r="BE67">
        <v>107.5</v>
      </c>
      <c r="BF67">
        <v>33.299999999999997</v>
      </c>
      <c r="BG67">
        <v>198.8</v>
      </c>
      <c r="BH67">
        <v>160.9</v>
      </c>
      <c r="BI67">
        <v>396.4</v>
      </c>
      <c r="BJ67">
        <v>79.3</v>
      </c>
    </row>
    <row r="68" spans="1:62" s="24" customFormat="1" x14ac:dyDescent="0.3">
      <c r="B68" s="24" t="s">
        <v>381</v>
      </c>
      <c r="C68" s="24">
        <f>(C67+C124)-C87</f>
        <v>92.000000000000014</v>
      </c>
      <c r="D68" s="24">
        <f t="shared" ref="D68:BJ68" si="0">(D67+D124)-D87</f>
        <v>94.3</v>
      </c>
      <c r="E68" s="24">
        <f t="shared" si="0"/>
        <v>98.399999999999991</v>
      </c>
      <c r="F68" s="24">
        <f t="shared" si="0"/>
        <v>100.39999999999999</v>
      </c>
      <c r="G68" s="24">
        <f t="shared" si="0"/>
        <v>109.4</v>
      </c>
      <c r="H68" s="24">
        <f t="shared" si="0"/>
        <v>119.2</v>
      </c>
      <c r="I68" s="24">
        <f t="shared" si="0"/>
        <v>136.30000000000001</v>
      </c>
      <c r="J68" s="24">
        <f t="shared" si="0"/>
        <v>145.70000000000002</v>
      </c>
      <c r="K68" s="24">
        <f t="shared" si="0"/>
        <v>155.19999999999999</v>
      </c>
      <c r="L68" s="24">
        <f t="shared" si="0"/>
        <v>171.20000000000002</v>
      </c>
      <c r="M68" s="24">
        <f t="shared" si="0"/>
        <v>176.6</v>
      </c>
      <c r="N68" s="24">
        <f t="shared" si="0"/>
        <v>185.9</v>
      </c>
      <c r="O68" s="24">
        <f t="shared" si="0"/>
        <v>205.70000000000002</v>
      </c>
      <c r="P68" s="24">
        <f t="shared" si="0"/>
        <v>243.70000000000002</v>
      </c>
      <c r="Q68" s="24">
        <f t="shared" si="0"/>
        <v>312.70000000000005</v>
      </c>
      <c r="R68" s="24">
        <f t="shared" si="0"/>
        <v>319.7</v>
      </c>
      <c r="S68" s="24">
        <f t="shared" si="0"/>
        <v>352.8</v>
      </c>
      <c r="T68" s="24">
        <f t="shared" si="0"/>
        <v>388.6</v>
      </c>
      <c r="U68" s="24">
        <f t="shared" si="0"/>
        <v>455.59999999999997</v>
      </c>
      <c r="V68" s="24">
        <f t="shared" si="0"/>
        <v>530.59999999999991</v>
      </c>
      <c r="W68" s="24">
        <f t="shared" si="0"/>
        <v>597.30000000000007</v>
      </c>
      <c r="X68" s="24">
        <f t="shared" si="0"/>
        <v>644.5</v>
      </c>
      <c r="Y68" s="24">
        <f t="shared" si="0"/>
        <v>602.79999999999995</v>
      </c>
      <c r="Z68" s="24">
        <f t="shared" si="0"/>
        <v>689.2</v>
      </c>
      <c r="AA68" s="24">
        <f t="shared" si="0"/>
        <v>741.5</v>
      </c>
      <c r="AB68" s="24">
        <f t="shared" si="0"/>
        <v>722.80000000000007</v>
      </c>
      <c r="AC68" s="24">
        <f t="shared" si="0"/>
        <v>718.7</v>
      </c>
      <c r="AD68" s="24">
        <f t="shared" si="0"/>
        <v>791</v>
      </c>
      <c r="AE68" s="24">
        <f t="shared" si="0"/>
        <v>870.19999999999993</v>
      </c>
      <c r="AF68" s="24">
        <f t="shared" si="0"/>
        <v>897.1</v>
      </c>
      <c r="AG68" s="24">
        <f t="shared" si="0"/>
        <v>910.6</v>
      </c>
      <c r="AH68" s="24">
        <f t="shared" si="0"/>
        <v>866</v>
      </c>
      <c r="AI68" s="24">
        <f t="shared" si="0"/>
        <v>904.6</v>
      </c>
      <c r="AJ68" s="24">
        <f t="shared" si="0"/>
        <v>957.2</v>
      </c>
      <c r="AK68" s="24">
        <f t="shared" si="0"/>
        <v>1010.8000000000002</v>
      </c>
      <c r="AL68" s="24">
        <f t="shared" si="0"/>
        <v>1076</v>
      </c>
      <c r="AM68" s="24">
        <f t="shared" si="0"/>
        <v>1143.0999999999999</v>
      </c>
      <c r="AN68" s="24">
        <f t="shared" si="0"/>
        <v>1170.7</v>
      </c>
      <c r="AO68" s="24">
        <f t="shared" si="0"/>
        <v>1204</v>
      </c>
      <c r="AP68" s="24">
        <f t="shared" si="0"/>
        <v>1289.2</v>
      </c>
      <c r="AQ68" s="24">
        <f t="shared" si="0"/>
        <v>1308.3</v>
      </c>
      <c r="AR68" s="24">
        <f t="shared" si="0"/>
        <v>1255.4000000000001</v>
      </c>
      <c r="AS68" s="24">
        <f t="shared" si="0"/>
        <v>1194.5999999999999</v>
      </c>
      <c r="AT68" s="24">
        <f t="shared" si="0"/>
        <v>1400.9</v>
      </c>
      <c r="AU68" s="24">
        <f t="shared" si="0"/>
        <v>1525.2</v>
      </c>
      <c r="AV68" s="24">
        <f t="shared" si="0"/>
        <v>1696.9</v>
      </c>
      <c r="AW68" s="24">
        <f t="shared" si="0"/>
        <v>1594.9</v>
      </c>
      <c r="AX68" s="24">
        <f t="shared" si="0"/>
        <v>1933</v>
      </c>
      <c r="AY68" s="24">
        <f t="shared" si="0"/>
        <v>1867.7</v>
      </c>
      <c r="AZ68" s="24">
        <f t="shared" si="0"/>
        <v>1759.5</v>
      </c>
      <c r="BA68" s="24">
        <f t="shared" si="0"/>
        <v>1845.3</v>
      </c>
      <c r="BB68" s="24">
        <f t="shared" si="0"/>
        <v>2063.8000000000002</v>
      </c>
      <c r="BC68" s="24">
        <f t="shared" si="0"/>
        <v>2086.5000000000005</v>
      </c>
      <c r="BD68" s="24">
        <f t="shared" si="0"/>
        <v>2341.6999999999998</v>
      </c>
      <c r="BE68" s="24">
        <f t="shared" si="0"/>
        <v>2192.5</v>
      </c>
      <c r="BF68" s="24">
        <f t="shared" si="0"/>
        <v>2257.6999999999998</v>
      </c>
      <c r="BG68" s="24">
        <f t="shared" si="0"/>
        <v>2331.1000000000004</v>
      </c>
      <c r="BH68" s="24">
        <f t="shared" si="0"/>
        <v>2502.6</v>
      </c>
      <c r="BI68" s="24">
        <f t="shared" si="0"/>
        <v>2623.5000000000005</v>
      </c>
      <c r="BJ68" s="24">
        <f t="shared" si="0"/>
        <v>2591.6000000000004</v>
      </c>
    </row>
    <row r="69" spans="1:62" x14ac:dyDescent="0.3">
      <c r="A69" t="s">
        <v>180</v>
      </c>
      <c r="B69" t="s">
        <v>181</v>
      </c>
      <c r="C69">
        <v>-0.3</v>
      </c>
      <c r="D69">
        <v>-0.6</v>
      </c>
      <c r="E69">
        <v>0.1</v>
      </c>
      <c r="F69">
        <v>-1.7</v>
      </c>
      <c r="G69">
        <v>-0.4</v>
      </c>
      <c r="H69">
        <v>5.0999999999999996</v>
      </c>
      <c r="I69">
        <v>-3.9</v>
      </c>
      <c r="J69">
        <v>-0.2</v>
      </c>
      <c r="K69">
        <v>-2.2999999999999998</v>
      </c>
      <c r="L69">
        <v>-0.6</v>
      </c>
      <c r="M69">
        <v>0</v>
      </c>
      <c r="N69">
        <v>8.9</v>
      </c>
      <c r="O69">
        <v>25.5</v>
      </c>
      <c r="P69">
        <v>24.5</v>
      </c>
      <c r="Q69">
        <v>-7.3</v>
      </c>
      <c r="R69">
        <v>-26.4</v>
      </c>
      <c r="S69">
        <v>15.8</v>
      </c>
      <c r="T69">
        <v>25.9</v>
      </c>
      <c r="U69">
        <v>37.4</v>
      </c>
      <c r="V69">
        <v>48.3</v>
      </c>
      <c r="W69">
        <v>37</v>
      </c>
      <c r="X69">
        <v>117.5</v>
      </c>
      <c r="Y69">
        <v>48.4</v>
      </c>
      <c r="Z69">
        <v>16.600000000000001</v>
      </c>
      <c r="AA69">
        <v>123.9</v>
      </c>
      <c r="AB69">
        <v>118.3</v>
      </c>
      <c r="AC69">
        <v>53.1</v>
      </c>
      <c r="AD69">
        <v>107.1</v>
      </c>
      <c r="AE69">
        <v>267.60000000000002</v>
      </c>
      <c r="AF69">
        <v>46.9</v>
      </c>
      <c r="AG69">
        <v>57.3</v>
      </c>
      <c r="AH69">
        <v>-53.7</v>
      </c>
      <c r="AI69">
        <v>63.2</v>
      </c>
      <c r="AJ69">
        <v>121.3</v>
      </c>
      <c r="AK69">
        <v>129.5</v>
      </c>
      <c r="AL69">
        <v>143.4</v>
      </c>
      <c r="AM69">
        <v>135.19999999999999</v>
      </c>
      <c r="AN69">
        <v>-152.6</v>
      </c>
      <c r="AO69">
        <v>337.3</v>
      </c>
      <c r="AP69">
        <v>-37.700000000000003</v>
      </c>
      <c r="AQ69">
        <v>1054</v>
      </c>
      <c r="AR69">
        <v>534.1</v>
      </c>
      <c r="AS69">
        <v>285.2</v>
      </c>
      <c r="AT69">
        <v>-192.7</v>
      </c>
      <c r="AU69">
        <v>188.4</v>
      </c>
      <c r="AV69">
        <v>510.6</v>
      </c>
      <c r="AW69">
        <v>625.9</v>
      </c>
      <c r="AX69">
        <v>626.6</v>
      </c>
      <c r="AY69">
        <v>-580.79999999999995</v>
      </c>
      <c r="AZ69">
        <v>-108.2</v>
      </c>
      <c r="BA69">
        <v>146.4</v>
      </c>
      <c r="BB69">
        <v>-145.19999999999999</v>
      </c>
      <c r="BC69">
        <v>-66.099999999999994</v>
      </c>
      <c r="BD69">
        <v>-54</v>
      </c>
      <c r="BE69">
        <v>64.400000000000006</v>
      </c>
      <c r="BF69">
        <v>763.8</v>
      </c>
      <c r="BG69">
        <v>372.4</v>
      </c>
      <c r="BH69">
        <v>49</v>
      </c>
      <c r="BI69">
        <v>487</v>
      </c>
      <c r="BJ69">
        <v>282.10000000000002</v>
      </c>
    </row>
    <row r="70" spans="1:62" x14ac:dyDescent="0.3">
      <c r="A70" t="s">
        <v>182</v>
      </c>
      <c r="B70" s="2" t="s">
        <v>183</v>
      </c>
      <c r="C70">
        <v>13.4</v>
      </c>
      <c r="D70">
        <v>85</v>
      </c>
      <c r="E70">
        <v>15.6</v>
      </c>
      <c r="F70">
        <v>20.100000000000001</v>
      </c>
      <c r="G70">
        <v>23.3</v>
      </c>
      <c r="H70">
        <v>35.200000000000003</v>
      </c>
      <c r="I70">
        <v>35.200000000000003</v>
      </c>
      <c r="J70">
        <v>30.2</v>
      </c>
      <c r="K70">
        <v>48.8</v>
      </c>
      <c r="L70">
        <v>57.8</v>
      </c>
      <c r="M70">
        <v>44.9</v>
      </c>
      <c r="N70">
        <v>57.1</v>
      </c>
      <c r="O70">
        <v>75.2</v>
      </c>
      <c r="P70">
        <v>119.1</v>
      </c>
      <c r="Q70">
        <v>100.1</v>
      </c>
      <c r="R70">
        <v>70</v>
      </c>
      <c r="S70">
        <v>112.9</v>
      </c>
      <c r="T70">
        <v>148.69999999999999</v>
      </c>
      <c r="U70">
        <v>196.8</v>
      </c>
      <c r="V70">
        <v>249.2</v>
      </c>
      <c r="W70">
        <v>232.2</v>
      </c>
      <c r="X70">
        <v>268.89999999999998</v>
      </c>
      <c r="Y70">
        <v>166.2</v>
      </c>
      <c r="Z70">
        <v>181.4</v>
      </c>
      <c r="AA70">
        <v>253.6</v>
      </c>
      <c r="AB70">
        <v>307.10000000000002</v>
      </c>
      <c r="AC70">
        <v>133.80000000000001</v>
      </c>
      <c r="AD70">
        <v>244.6</v>
      </c>
      <c r="AE70">
        <v>341.6</v>
      </c>
      <c r="AF70">
        <v>250.6</v>
      </c>
      <c r="AG70">
        <v>197.2</v>
      </c>
      <c r="AH70">
        <v>115.6</v>
      </c>
      <c r="AI70">
        <v>330.3</v>
      </c>
      <c r="AJ70">
        <v>292.10000000000002</v>
      </c>
      <c r="AK70">
        <v>264.2</v>
      </c>
      <c r="AL70">
        <v>357.8</v>
      </c>
      <c r="AM70">
        <v>373.8</v>
      </c>
      <c r="AN70">
        <v>200.4</v>
      </c>
      <c r="AO70">
        <v>715.5</v>
      </c>
      <c r="AP70">
        <v>976.9</v>
      </c>
      <c r="AQ70">
        <v>1328</v>
      </c>
      <c r="AR70">
        <v>251.8</v>
      </c>
      <c r="AS70">
        <v>187</v>
      </c>
      <c r="AT70">
        <v>-4.5999999999999996</v>
      </c>
      <c r="AU70">
        <v>480.7</v>
      </c>
      <c r="AV70">
        <v>601.4</v>
      </c>
      <c r="AW70">
        <v>264.60000000000002</v>
      </c>
      <c r="AX70">
        <v>658.8</v>
      </c>
      <c r="AY70">
        <v>292.89999999999998</v>
      </c>
      <c r="AZ70">
        <v>-306.10000000000002</v>
      </c>
      <c r="BA70">
        <v>198.4</v>
      </c>
      <c r="BB70">
        <v>313.89999999999998</v>
      </c>
      <c r="BC70">
        <v>653.6</v>
      </c>
      <c r="BD70">
        <v>577.29999999999995</v>
      </c>
      <c r="BE70">
        <v>892.2</v>
      </c>
      <c r="BF70">
        <v>1127.9000000000001</v>
      </c>
      <c r="BG70">
        <v>762.2</v>
      </c>
      <c r="BH70">
        <v>481.8</v>
      </c>
      <c r="BI70">
        <v>1079.2</v>
      </c>
      <c r="BJ70">
        <v>1072.0999999999999</v>
      </c>
    </row>
    <row r="71" spans="1:62" x14ac:dyDescent="0.3">
      <c r="A71" t="s">
        <v>184</v>
      </c>
      <c r="B71" s="2" t="s">
        <v>145</v>
      </c>
      <c r="C71">
        <v>3.9</v>
      </c>
      <c r="D71">
        <v>4.7</v>
      </c>
      <c r="E71">
        <v>4.0999999999999996</v>
      </c>
      <c r="F71">
        <v>3.5</v>
      </c>
      <c r="G71">
        <v>4.2</v>
      </c>
      <c r="H71">
        <v>4.5</v>
      </c>
      <c r="I71">
        <v>11</v>
      </c>
      <c r="J71">
        <v>16.100000000000001</v>
      </c>
      <c r="K71">
        <v>14.1</v>
      </c>
      <c r="L71">
        <v>13.1</v>
      </c>
      <c r="M71">
        <v>21.5</v>
      </c>
      <c r="N71">
        <v>18</v>
      </c>
      <c r="O71">
        <v>13.5</v>
      </c>
      <c r="P71">
        <v>12.4</v>
      </c>
      <c r="Q71">
        <v>25.4</v>
      </c>
      <c r="R71">
        <v>26.9</v>
      </c>
      <c r="S71">
        <v>26.7</v>
      </c>
      <c r="T71">
        <v>31.2</v>
      </c>
      <c r="U71">
        <v>31.5</v>
      </c>
      <c r="V71">
        <v>36.299999999999997</v>
      </c>
      <c r="W71">
        <v>42.5</v>
      </c>
      <c r="X71">
        <v>52.9</v>
      </c>
      <c r="Y71">
        <v>39.700000000000003</v>
      </c>
      <c r="Z71">
        <v>34.6</v>
      </c>
      <c r="AA71">
        <v>90.3</v>
      </c>
      <c r="AB71">
        <v>120.4</v>
      </c>
      <c r="AC71">
        <v>107.9</v>
      </c>
      <c r="AD71">
        <v>79.5</v>
      </c>
      <c r="AE71">
        <v>115.2</v>
      </c>
      <c r="AF71">
        <v>94.4</v>
      </c>
      <c r="AG71">
        <v>56.5</v>
      </c>
      <c r="AH71">
        <v>59.2</v>
      </c>
      <c r="AI71">
        <v>80.5</v>
      </c>
      <c r="AJ71">
        <v>200</v>
      </c>
      <c r="AK71">
        <v>118.8</v>
      </c>
      <c r="AL71">
        <v>86.8</v>
      </c>
      <c r="AM71">
        <v>89.8</v>
      </c>
      <c r="AN71">
        <v>145.69999999999999</v>
      </c>
      <c r="AO71">
        <v>247.9</v>
      </c>
      <c r="AP71">
        <v>243.8</v>
      </c>
      <c r="AQ71">
        <v>185.9</v>
      </c>
      <c r="AR71">
        <v>203.5</v>
      </c>
      <c r="AS71">
        <v>20.3</v>
      </c>
      <c r="AT71">
        <v>37.200000000000003</v>
      </c>
      <c r="AU71">
        <v>19.7</v>
      </c>
      <c r="AV71">
        <v>0</v>
      </c>
      <c r="AW71">
        <v>155.6</v>
      </c>
      <c r="AX71">
        <v>205.9</v>
      </c>
      <c r="AY71">
        <v>190.7</v>
      </c>
      <c r="AZ71">
        <v>180.7</v>
      </c>
      <c r="BA71">
        <v>243.1</v>
      </c>
      <c r="BB71">
        <v>202.1</v>
      </c>
      <c r="BC71">
        <v>353.5</v>
      </c>
      <c r="BD71">
        <v>294.89999999999998</v>
      </c>
      <c r="BE71">
        <v>326.10000000000002</v>
      </c>
      <c r="BF71">
        <v>413.5</v>
      </c>
      <c r="BG71">
        <v>286.8</v>
      </c>
      <c r="BH71">
        <v>320.5</v>
      </c>
      <c r="BI71">
        <v>140.30000000000001</v>
      </c>
      <c r="BJ71">
        <v>260.89999999999998</v>
      </c>
    </row>
    <row r="72" spans="1:62" x14ac:dyDescent="0.3">
      <c r="A72" t="s">
        <v>185</v>
      </c>
      <c r="B72" t="s">
        <v>147</v>
      </c>
      <c r="C72">
        <v>0.5</v>
      </c>
      <c r="D72">
        <v>0.3</v>
      </c>
      <c r="E72">
        <v>0.1</v>
      </c>
      <c r="F72">
        <v>-0.2</v>
      </c>
      <c r="G72">
        <v>0.2</v>
      </c>
      <c r="H72">
        <v>-0.3</v>
      </c>
      <c r="I72">
        <v>0.8</v>
      </c>
      <c r="J72">
        <v>1.4</v>
      </c>
      <c r="K72">
        <v>1.2</v>
      </c>
      <c r="L72">
        <v>1.1000000000000001</v>
      </c>
      <c r="M72">
        <v>1.8</v>
      </c>
      <c r="N72">
        <v>-0.9</v>
      </c>
      <c r="O72">
        <v>0.7</v>
      </c>
      <c r="P72">
        <v>1.4</v>
      </c>
      <c r="Q72">
        <v>4.0999999999999996</v>
      </c>
      <c r="R72">
        <v>-2.9</v>
      </c>
      <c r="S72">
        <v>1.4</v>
      </c>
      <c r="T72">
        <v>1.6</v>
      </c>
      <c r="U72">
        <v>2.7</v>
      </c>
      <c r="V72">
        <v>9</v>
      </c>
      <c r="W72">
        <v>4</v>
      </c>
      <c r="X72">
        <v>14.7</v>
      </c>
      <c r="Y72">
        <v>-6.1</v>
      </c>
      <c r="Z72">
        <v>-0.8</v>
      </c>
      <c r="AA72">
        <v>21.7</v>
      </c>
      <c r="AB72">
        <v>14.6</v>
      </c>
      <c r="AC72">
        <v>-9.3000000000000007</v>
      </c>
      <c r="AD72">
        <v>1.6</v>
      </c>
      <c r="AE72">
        <v>11.9</v>
      </c>
      <c r="AF72">
        <v>21.4</v>
      </c>
      <c r="AG72">
        <v>9.6999999999999993</v>
      </c>
      <c r="AH72">
        <v>-18.399999999999999</v>
      </c>
      <c r="AI72">
        <v>8.6</v>
      </c>
      <c r="AJ72">
        <v>10</v>
      </c>
      <c r="AK72">
        <v>21.4</v>
      </c>
      <c r="AL72">
        <v>18.100000000000001</v>
      </c>
      <c r="AM72">
        <v>-0.9</v>
      </c>
      <c r="AN72">
        <v>13.7</v>
      </c>
      <c r="AO72">
        <v>24.4</v>
      </c>
      <c r="AP72">
        <v>37.4</v>
      </c>
      <c r="AQ72">
        <v>48.1</v>
      </c>
      <c r="AR72">
        <v>-83.1</v>
      </c>
      <c r="AS72">
        <v>-57.9</v>
      </c>
      <c r="AT72">
        <v>-37.299999999999997</v>
      </c>
      <c r="AU72">
        <v>15.3</v>
      </c>
      <c r="AV72">
        <v>-7.7</v>
      </c>
      <c r="AW72">
        <v>22.4</v>
      </c>
      <c r="AX72">
        <v>11.3</v>
      </c>
      <c r="AY72">
        <v>7.7</v>
      </c>
      <c r="AZ72">
        <v>-73.099999999999994</v>
      </c>
      <c r="BA72">
        <v>24.5</v>
      </c>
      <c r="BB72">
        <v>33.4</v>
      </c>
      <c r="BC72">
        <v>14</v>
      </c>
      <c r="BD72">
        <v>14.2</v>
      </c>
      <c r="BE72">
        <v>37.5</v>
      </c>
      <c r="BF72">
        <v>-3</v>
      </c>
      <c r="BG72">
        <v>1.8</v>
      </c>
      <c r="BH72">
        <v>25.9</v>
      </c>
      <c r="BI72">
        <v>-10.199999999999999</v>
      </c>
      <c r="BJ72">
        <v>-1.1000000000000001</v>
      </c>
    </row>
    <row r="73" spans="1:62" x14ac:dyDescent="0.3">
      <c r="A73" t="s">
        <v>186</v>
      </c>
      <c r="B73" t="s">
        <v>153</v>
      </c>
      <c r="C73">
        <v>0</v>
      </c>
      <c r="D73">
        <v>0</v>
      </c>
      <c r="E73">
        <v>0</v>
      </c>
      <c r="F73">
        <v>0</v>
      </c>
      <c r="G73">
        <v>0</v>
      </c>
      <c r="H73">
        <v>0</v>
      </c>
      <c r="I73">
        <v>0</v>
      </c>
      <c r="J73">
        <v>0</v>
      </c>
      <c r="K73">
        <v>0</v>
      </c>
      <c r="L73">
        <v>0</v>
      </c>
      <c r="M73">
        <v>0</v>
      </c>
      <c r="N73">
        <v>0.1</v>
      </c>
      <c r="O73">
        <v>0.5</v>
      </c>
      <c r="P73">
        <v>1.8</v>
      </c>
      <c r="Q73">
        <v>1.6</v>
      </c>
      <c r="R73">
        <v>2.6</v>
      </c>
      <c r="S73">
        <v>2.5</v>
      </c>
      <c r="T73">
        <v>6.7</v>
      </c>
      <c r="U73">
        <v>7.7</v>
      </c>
      <c r="V73">
        <v>10</v>
      </c>
      <c r="W73">
        <v>10.9</v>
      </c>
      <c r="X73">
        <v>13.4</v>
      </c>
      <c r="Y73">
        <v>15.1</v>
      </c>
      <c r="Z73">
        <v>9.4</v>
      </c>
      <c r="AA73">
        <v>20.5</v>
      </c>
      <c r="AB73">
        <v>22.6</v>
      </c>
      <c r="AC73">
        <v>-9.9</v>
      </c>
      <c r="AD73">
        <v>-0.9</v>
      </c>
      <c r="AE73">
        <v>0.2</v>
      </c>
      <c r="AF73">
        <v>-0.9</v>
      </c>
      <c r="AG73">
        <v>-0.3</v>
      </c>
      <c r="AH73">
        <v>-1.2</v>
      </c>
      <c r="AI73">
        <v>4.3</v>
      </c>
      <c r="AJ73">
        <v>6.6</v>
      </c>
      <c r="AK73">
        <v>6.8</v>
      </c>
      <c r="AL73">
        <v>3.1</v>
      </c>
      <c r="AM73">
        <v>3.1</v>
      </c>
      <c r="AN73">
        <v>4.2</v>
      </c>
      <c r="AO73">
        <v>5.8</v>
      </c>
      <c r="AP73">
        <v>5.0999999999999996</v>
      </c>
      <c r="AQ73">
        <v>1.4</v>
      </c>
      <c r="AR73">
        <v>3.5</v>
      </c>
      <c r="AS73">
        <v>2.9</v>
      </c>
      <c r="AT73">
        <v>3.3</v>
      </c>
      <c r="AU73">
        <v>11.5</v>
      </c>
      <c r="AV73">
        <v>43.3</v>
      </c>
      <c r="AW73">
        <v>53.8</v>
      </c>
      <c r="AX73">
        <v>70.599999999999994</v>
      </c>
      <c r="AY73">
        <v>65.2</v>
      </c>
      <c r="AZ73">
        <v>37.799999999999997</v>
      </c>
      <c r="BA73">
        <v>32.799999999999997</v>
      </c>
      <c r="BB73">
        <v>8.1999999999999993</v>
      </c>
      <c r="BC73">
        <v>12.1</v>
      </c>
      <c r="BD73">
        <v>1.2</v>
      </c>
      <c r="BE73">
        <v>-0.8</v>
      </c>
      <c r="BF73">
        <v>13</v>
      </c>
      <c r="BG73">
        <v>16.899999999999999</v>
      </c>
      <c r="BH73">
        <v>13.5</v>
      </c>
      <c r="BI73">
        <v>-4.3</v>
      </c>
      <c r="BJ73">
        <v>14.3</v>
      </c>
    </row>
    <row r="74" spans="1:62" x14ac:dyDescent="0.3">
      <c r="A74" t="s">
        <v>187</v>
      </c>
      <c r="B74" t="s">
        <v>188</v>
      </c>
      <c r="C74">
        <v>3.4</v>
      </c>
      <c r="D74">
        <v>4.4000000000000004</v>
      </c>
      <c r="E74">
        <v>4</v>
      </c>
      <c r="F74">
        <v>3.8</v>
      </c>
      <c r="G74">
        <v>4</v>
      </c>
      <c r="H74">
        <v>4.9000000000000004</v>
      </c>
      <c r="I74">
        <v>10.199999999999999</v>
      </c>
      <c r="J74">
        <v>14.7</v>
      </c>
      <c r="K74">
        <v>12.9</v>
      </c>
      <c r="L74">
        <v>12</v>
      </c>
      <c r="M74">
        <v>19.8</v>
      </c>
      <c r="N74">
        <v>18.8</v>
      </c>
      <c r="O74">
        <v>12.2</v>
      </c>
      <c r="P74">
        <v>9.1999999999999993</v>
      </c>
      <c r="Q74">
        <v>19.7</v>
      </c>
      <c r="R74">
        <v>27.2</v>
      </c>
      <c r="S74">
        <v>22.8</v>
      </c>
      <c r="T74">
        <v>22.9</v>
      </c>
      <c r="U74">
        <v>21.1</v>
      </c>
      <c r="V74">
        <v>17.3</v>
      </c>
      <c r="W74">
        <v>27.7</v>
      </c>
      <c r="X74">
        <v>24.8</v>
      </c>
      <c r="Y74">
        <v>30.7</v>
      </c>
      <c r="Z74">
        <v>26</v>
      </c>
      <c r="AA74">
        <v>48.1</v>
      </c>
      <c r="AB74">
        <v>83.2</v>
      </c>
      <c r="AC74">
        <v>127.1</v>
      </c>
      <c r="AD74">
        <v>78.8</v>
      </c>
      <c r="AE74">
        <v>103.1</v>
      </c>
      <c r="AF74">
        <v>73.8</v>
      </c>
      <c r="AG74">
        <v>47.1</v>
      </c>
      <c r="AH74">
        <v>78.8</v>
      </c>
      <c r="AI74">
        <v>67.599999999999994</v>
      </c>
      <c r="AJ74">
        <v>183.4</v>
      </c>
      <c r="AK74">
        <v>90.6</v>
      </c>
      <c r="AL74">
        <v>65.599999999999994</v>
      </c>
      <c r="AM74">
        <v>87.6</v>
      </c>
      <c r="AN74">
        <v>127.9</v>
      </c>
      <c r="AO74">
        <v>217.7</v>
      </c>
      <c r="AP74">
        <v>201.4</v>
      </c>
      <c r="AQ74">
        <v>136.5</v>
      </c>
      <c r="AR74">
        <v>283.2</v>
      </c>
      <c r="AS74">
        <v>75.3</v>
      </c>
      <c r="AT74">
        <v>71.2</v>
      </c>
      <c r="AU74">
        <v>-7.1</v>
      </c>
      <c r="AV74">
        <v>-35.5</v>
      </c>
      <c r="AW74">
        <v>79.400000000000006</v>
      </c>
      <c r="AX74">
        <v>124</v>
      </c>
      <c r="AY74">
        <v>117.8</v>
      </c>
      <c r="AZ74">
        <v>215.9</v>
      </c>
      <c r="BA74">
        <v>185.8</v>
      </c>
      <c r="BB74">
        <v>160.5</v>
      </c>
      <c r="BC74">
        <v>327.39999999999998</v>
      </c>
      <c r="BD74">
        <v>279.39999999999998</v>
      </c>
      <c r="BE74">
        <v>289.3</v>
      </c>
      <c r="BF74">
        <v>403.5</v>
      </c>
      <c r="BG74">
        <v>268.10000000000002</v>
      </c>
      <c r="BH74">
        <v>281.10000000000002</v>
      </c>
      <c r="BI74">
        <v>154.80000000000001</v>
      </c>
      <c r="BJ74">
        <v>247.7</v>
      </c>
    </row>
    <row r="75" spans="1:62" x14ac:dyDescent="0.3">
      <c r="A75" t="s">
        <v>189</v>
      </c>
      <c r="B75" s="2" t="s">
        <v>155</v>
      </c>
      <c r="C75">
        <v>5.0999999999999996</v>
      </c>
      <c r="D75">
        <v>2.7</v>
      </c>
      <c r="E75">
        <v>6.3</v>
      </c>
      <c r="F75">
        <v>7.2</v>
      </c>
      <c r="G75">
        <v>9.8000000000000007</v>
      </c>
      <c r="H75">
        <v>15.7</v>
      </c>
      <c r="I75">
        <v>13.8</v>
      </c>
      <c r="J75">
        <v>6.2</v>
      </c>
      <c r="K75">
        <v>17.5</v>
      </c>
      <c r="L75">
        <v>19.899999999999999</v>
      </c>
      <c r="M75">
        <v>19.600000000000001</v>
      </c>
      <c r="N75">
        <v>11.3</v>
      </c>
      <c r="O75">
        <v>25.8</v>
      </c>
      <c r="P75">
        <v>63.4</v>
      </c>
      <c r="Q75">
        <v>30.6</v>
      </c>
      <c r="R75">
        <v>-8</v>
      </c>
      <c r="S75">
        <v>17.899999999999999</v>
      </c>
      <c r="T75">
        <v>43</v>
      </c>
      <c r="U75">
        <v>48.3</v>
      </c>
      <c r="V75">
        <v>50.1</v>
      </c>
      <c r="W75">
        <v>27</v>
      </c>
      <c r="X75">
        <v>72.099999999999994</v>
      </c>
      <c r="Y75">
        <v>55.6</v>
      </c>
      <c r="Z75">
        <v>59.9</v>
      </c>
      <c r="AA75">
        <v>116.8</v>
      </c>
      <c r="AB75">
        <v>64</v>
      </c>
      <c r="AC75">
        <v>118.5</v>
      </c>
      <c r="AD75">
        <v>84.9</v>
      </c>
      <c r="AE75">
        <v>110.3</v>
      </c>
      <c r="AF75">
        <v>71</v>
      </c>
      <c r="AG75">
        <v>75.5</v>
      </c>
      <c r="AH75">
        <v>-113.4</v>
      </c>
      <c r="AI75">
        <v>-65.3</v>
      </c>
      <c r="AJ75">
        <v>-66.8</v>
      </c>
      <c r="AK75">
        <v>72.2</v>
      </c>
      <c r="AL75">
        <v>104.3</v>
      </c>
      <c r="AM75">
        <v>72</v>
      </c>
      <c r="AN75">
        <v>133</v>
      </c>
      <c r="AO75">
        <v>142.4</v>
      </c>
      <c r="AP75">
        <v>123</v>
      </c>
      <c r="AQ75">
        <v>157.19999999999999</v>
      </c>
      <c r="AR75">
        <v>-63.6</v>
      </c>
      <c r="AS75">
        <v>-15.5</v>
      </c>
      <c r="AT75">
        <v>-47.3</v>
      </c>
      <c r="AU75">
        <v>146.1</v>
      </c>
      <c r="AV75">
        <v>268.60000000000002</v>
      </c>
      <c r="AW75">
        <v>250.7</v>
      </c>
      <c r="AX75">
        <v>457.7</v>
      </c>
      <c r="AY75">
        <v>61.5</v>
      </c>
      <c r="AZ75">
        <v>-498.9</v>
      </c>
      <c r="BA75">
        <v>-298.89999999999998</v>
      </c>
      <c r="BB75">
        <v>116.7</v>
      </c>
      <c r="BC75">
        <v>-11</v>
      </c>
      <c r="BD75">
        <v>77.3</v>
      </c>
      <c r="BE75">
        <v>123.9</v>
      </c>
      <c r="BF75">
        <v>165.4</v>
      </c>
      <c r="BG75">
        <v>2.6</v>
      </c>
      <c r="BH75">
        <v>25.4</v>
      </c>
      <c r="BI75">
        <v>123.1</v>
      </c>
      <c r="BJ75">
        <v>183.7</v>
      </c>
    </row>
    <row r="76" spans="1:62" x14ac:dyDescent="0.3">
      <c r="A76" t="s">
        <v>190</v>
      </c>
      <c r="B76" t="s">
        <v>191</v>
      </c>
      <c r="C76">
        <v>4.3</v>
      </c>
      <c r="D76">
        <v>1.3</v>
      </c>
      <c r="E76">
        <v>4</v>
      </c>
      <c r="F76">
        <v>4.5</v>
      </c>
      <c r="G76">
        <v>6.6</v>
      </c>
      <c r="H76">
        <v>13</v>
      </c>
      <c r="I76">
        <v>10.199999999999999</v>
      </c>
      <c r="J76">
        <v>6.7</v>
      </c>
      <c r="K76">
        <v>12.3</v>
      </c>
      <c r="L76">
        <v>18.8</v>
      </c>
      <c r="M76">
        <v>6.5</v>
      </c>
      <c r="N76">
        <v>6.4</v>
      </c>
      <c r="O76">
        <v>16.600000000000001</v>
      </c>
      <c r="P76">
        <v>32.700000000000003</v>
      </c>
      <c r="Q76">
        <v>31.6</v>
      </c>
      <c r="R76">
        <v>-11.5</v>
      </c>
      <c r="S76">
        <v>11</v>
      </c>
      <c r="T76">
        <v>29</v>
      </c>
      <c r="U76">
        <v>35.9</v>
      </c>
      <c r="V76">
        <v>48.1</v>
      </c>
      <c r="W76">
        <v>36.799999999999997</v>
      </c>
      <c r="X76">
        <v>60.2</v>
      </c>
      <c r="Y76">
        <v>65.3</v>
      </c>
      <c r="Z76">
        <v>48.7</v>
      </c>
      <c r="AA76">
        <v>105.4</v>
      </c>
      <c r="AB76">
        <v>59.1</v>
      </c>
      <c r="AC76">
        <v>102.7</v>
      </c>
      <c r="AD76">
        <v>41</v>
      </c>
      <c r="AE76">
        <v>82.9</v>
      </c>
      <c r="AF76">
        <v>70.599999999999994</v>
      </c>
      <c r="AG76">
        <v>51.4</v>
      </c>
      <c r="AH76">
        <v>-104.6</v>
      </c>
      <c r="AI76">
        <v>-25.2</v>
      </c>
      <c r="AJ76">
        <v>-34.6</v>
      </c>
      <c r="AK76">
        <v>78.599999999999994</v>
      </c>
      <c r="AL76">
        <v>106.2</v>
      </c>
      <c r="AM76">
        <v>61.2</v>
      </c>
      <c r="AN76">
        <v>105.4</v>
      </c>
      <c r="AO76">
        <v>140.80000000000001</v>
      </c>
      <c r="AP76">
        <v>76.7</v>
      </c>
      <c r="AQ76">
        <v>133</v>
      </c>
      <c r="AR76">
        <v>-103</v>
      </c>
      <c r="AS76">
        <v>-71.5</v>
      </c>
      <c r="AT76">
        <v>-88.5</v>
      </c>
      <c r="AU76">
        <v>59.4</v>
      </c>
      <c r="AV76">
        <v>83.2</v>
      </c>
      <c r="AW76">
        <v>140.4</v>
      </c>
      <c r="AX76">
        <v>383.1</v>
      </c>
      <c r="AY76">
        <v>131</v>
      </c>
      <c r="AZ76">
        <v>-389.4</v>
      </c>
      <c r="BA76">
        <v>-192.9</v>
      </c>
      <c r="BB76">
        <v>204.6</v>
      </c>
      <c r="BC76">
        <v>119.2</v>
      </c>
      <c r="BD76">
        <v>90.3</v>
      </c>
      <c r="BE76">
        <v>160.80000000000001</v>
      </c>
      <c r="BF76">
        <v>95.4</v>
      </c>
      <c r="BG76">
        <v>16.399999999999999</v>
      </c>
      <c r="BH76">
        <v>100.1</v>
      </c>
      <c r="BI76">
        <v>74.3</v>
      </c>
      <c r="BJ76">
        <v>150.9</v>
      </c>
    </row>
    <row r="77" spans="1:62" x14ac:dyDescent="0.3">
      <c r="A77" t="s">
        <v>192</v>
      </c>
      <c r="B77" t="s">
        <v>193</v>
      </c>
      <c r="C77">
        <v>2.2000000000000002</v>
      </c>
      <c r="D77">
        <v>0.9</v>
      </c>
      <c r="E77">
        <v>3.6</v>
      </c>
      <c r="F77">
        <v>3.4</v>
      </c>
      <c r="G77">
        <v>4.8</v>
      </c>
      <c r="H77">
        <v>10.9</v>
      </c>
      <c r="I77">
        <v>8.6</v>
      </c>
      <c r="J77">
        <v>6.6</v>
      </c>
      <c r="K77">
        <v>9.8000000000000007</v>
      </c>
      <c r="L77">
        <v>9.6</v>
      </c>
      <c r="M77">
        <v>6</v>
      </c>
      <c r="N77">
        <v>4.5</v>
      </c>
      <c r="O77">
        <v>12.7</v>
      </c>
      <c r="P77">
        <v>25</v>
      </c>
      <c r="Q77">
        <v>21.9</v>
      </c>
      <c r="R77">
        <v>-14.1</v>
      </c>
      <c r="S77">
        <v>-2</v>
      </c>
      <c r="T77">
        <v>15.2</v>
      </c>
      <c r="U77">
        <v>20</v>
      </c>
      <c r="V77">
        <v>31.1</v>
      </c>
      <c r="W77">
        <v>27.2</v>
      </c>
      <c r="X77">
        <v>32.299999999999997</v>
      </c>
      <c r="Y77">
        <v>60.4</v>
      </c>
      <c r="Z77">
        <v>26</v>
      </c>
      <c r="AA77">
        <v>59.2</v>
      </c>
      <c r="AB77">
        <v>41</v>
      </c>
      <c r="AC77">
        <v>65.7</v>
      </c>
      <c r="AD77">
        <v>4.4000000000000004</v>
      </c>
      <c r="AE77">
        <v>36.5</v>
      </c>
      <c r="AF77">
        <v>21.6</v>
      </c>
      <c r="AG77">
        <v>-10.5</v>
      </c>
      <c r="AH77">
        <v>-47.4</v>
      </c>
      <c r="AI77">
        <v>-31.5</v>
      </c>
      <c r="AJ77">
        <v>-7.3</v>
      </c>
      <c r="AK77">
        <v>47.5</v>
      </c>
      <c r="AL77">
        <v>77.3</v>
      </c>
      <c r="AM77">
        <v>43.8</v>
      </c>
      <c r="AN77">
        <v>55.1</v>
      </c>
      <c r="AO77">
        <v>80.7</v>
      </c>
      <c r="AP77">
        <v>48.6</v>
      </c>
      <c r="AQ77">
        <v>55.2</v>
      </c>
      <c r="AR77">
        <v>-105.1</v>
      </c>
      <c r="AS77">
        <v>-103.4</v>
      </c>
      <c r="AT77">
        <v>-91.4</v>
      </c>
      <c r="AU77">
        <v>4</v>
      </c>
      <c r="AV77">
        <v>-27.1</v>
      </c>
      <c r="AW77">
        <v>21.5</v>
      </c>
      <c r="AX77">
        <v>95.6</v>
      </c>
      <c r="AY77">
        <v>63.1</v>
      </c>
      <c r="AZ77">
        <v>-228.4</v>
      </c>
      <c r="BA77">
        <v>-84.9</v>
      </c>
      <c r="BB77">
        <v>145</v>
      </c>
      <c r="BC77">
        <v>99.8</v>
      </c>
      <c r="BD77">
        <v>52.7</v>
      </c>
      <c r="BE77">
        <v>97.8</v>
      </c>
      <c r="BF77">
        <v>101.6</v>
      </c>
      <c r="BG77">
        <v>4.0999999999999996</v>
      </c>
      <c r="BH77">
        <v>-47.6</v>
      </c>
      <c r="BI77">
        <v>70</v>
      </c>
      <c r="BJ77">
        <v>22.6</v>
      </c>
    </row>
    <row r="78" spans="1:62" x14ac:dyDescent="0.3">
      <c r="A78" t="s">
        <v>194</v>
      </c>
      <c r="B78" t="s">
        <v>195</v>
      </c>
      <c r="C78">
        <v>2</v>
      </c>
      <c r="D78">
        <v>0.3</v>
      </c>
      <c r="E78">
        <v>0.4</v>
      </c>
      <c r="F78">
        <v>1.1000000000000001</v>
      </c>
      <c r="G78">
        <v>1.7</v>
      </c>
      <c r="H78">
        <v>2.2000000000000002</v>
      </c>
      <c r="I78">
        <v>1.6</v>
      </c>
      <c r="J78">
        <v>0.2</v>
      </c>
      <c r="K78">
        <v>2.5</v>
      </c>
      <c r="L78">
        <v>9.3000000000000007</v>
      </c>
      <c r="M78">
        <v>0.5</v>
      </c>
      <c r="N78">
        <v>1.9</v>
      </c>
      <c r="O78">
        <v>3.9</v>
      </c>
      <c r="P78">
        <v>7.7</v>
      </c>
      <c r="Q78">
        <v>9.6999999999999993</v>
      </c>
      <c r="R78">
        <v>2.6</v>
      </c>
      <c r="S78">
        <v>13</v>
      </c>
      <c r="T78">
        <v>13.8</v>
      </c>
      <c r="U78">
        <v>15.9</v>
      </c>
      <c r="V78">
        <v>17</v>
      </c>
      <c r="W78">
        <v>9.6</v>
      </c>
      <c r="X78">
        <v>28</v>
      </c>
      <c r="Y78">
        <v>4.9000000000000004</v>
      </c>
      <c r="Z78">
        <v>22.7</v>
      </c>
      <c r="AA78">
        <v>46.2</v>
      </c>
      <c r="AB78">
        <v>18.100000000000001</v>
      </c>
      <c r="AC78">
        <v>37</v>
      </c>
      <c r="AD78">
        <v>36.6</v>
      </c>
      <c r="AE78">
        <v>46.5</v>
      </c>
      <c r="AF78">
        <v>49</v>
      </c>
      <c r="AG78">
        <v>61.9</v>
      </c>
      <c r="AH78">
        <v>-57.2</v>
      </c>
      <c r="AI78">
        <v>6.3</v>
      </c>
      <c r="AJ78">
        <v>-27.3</v>
      </c>
      <c r="AK78">
        <v>31.1</v>
      </c>
      <c r="AL78">
        <v>28.9</v>
      </c>
      <c r="AM78">
        <v>17.3</v>
      </c>
      <c r="AN78">
        <v>50.3</v>
      </c>
      <c r="AO78">
        <v>60.2</v>
      </c>
      <c r="AP78">
        <v>28.1</v>
      </c>
      <c r="AQ78">
        <v>77.8</v>
      </c>
      <c r="AR78">
        <v>2.1</v>
      </c>
      <c r="AS78">
        <v>31.9</v>
      </c>
      <c r="AT78">
        <v>2.9</v>
      </c>
      <c r="AU78">
        <v>55.4</v>
      </c>
      <c r="AV78">
        <v>110.3</v>
      </c>
      <c r="AW78">
        <v>119</v>
      </c>
      <c r="AX78">
        <v>287.5</v>
      </c>
      <c r="AY78">
        <v>68</v>
      </c>
      <c r="AZ78">
        <v>-161</v>
      </c>
      <c r="BA78">
        <v>-108</v>
      </c>
      <c r="BB78">
        <v>59.6</v>
      </c>
      <c r="BC78">
        <v>19.5</v>
      </c>
      <c r="BD78">
        <v>37.6</v>
      </c>
      <c r="BE78">
        <v>63</v>
      </c>
      <c r="BF78">
        <v>-6.1</v>
      </c>
      <c r="BG78">
        <v>12.3</v>
      </c>
      <c r="BH78">
        <v>147.69999999999999</v>
      </c>
      <c r="BI78">
        <v>4.2</v>
      </c>
      <c r="BJ78">
        <v>128.30000000000001</v>
      </c>
    </row>
    <row r="79" spans="1:62" x14ac:dyDescent="0.3">
      <c r="A79" t="s">
        <v>196</v>
      </c>
      <c r="B79" t="s">
        <v>159</v>
      </c>
      <c r="C79">
        <v>0.8</v>
      </c>
      <c r="D79">
        <v>1.4</v>
      </c>
      <c r="E79">
        <v>2.2999999999999998</v>
      </c>
      <c r="F79">
        <v>2.7</v>
      </c>
      <c r="G79">
        <v>3.2</v>
      </c>
      <c r="H79">
        <v>2.7</v>
      </c>
      <c r="I79">
        <v>3.6</v>
      </c>
      <c r="J79">
        <v>-0.5</v>
      </c>
      <c r="K79">
        <v>5.2</v>
      </c>
      <c r="L79">
        <v>1</v>
      </c>
      <c r="M79">
        <v>13.1</v>
      </c>
      <c r="N79">
        <v>5</v>
      </c>
      <c r="O79">
        <v>9.1999999999999993</v>
      </c>
      <c r="P79">
        <v>30.8</v>
      </c>
      <c r="Q79">
        <v>-1</v>
      </c>
      <c r="R79">
        <v>3.5</v>
      </c>
      <c r="S79">
        <v>6.9</v>
      </c>
      <c r="T79">
        <v>14</v>
      </c>
      <c r="U79">
        <v>12.4</v>
      </c>
      <c r="V79">
        <v>2</v>
      </c>
      <c r="W79">
        <v>-9.6999999999999993</v>
      </c>
      <c r="X79">
        <v>11.9</v>
      </c>
      <c r="Y79">
        <v>-9.6999999999999993</v>
      </c>
      <c r="Z79">
        <v>11.3</v>
      </c>
      <c r="AA79">
        <v>11.4</v>
      </c>
      <c r="AB79">
        <v>4.8</v>
      </c>
      <c r="AC79">
        <v>15.9</v>
      </c>
      <c r="AD79">
        <v>43.9</v>
      </c>
      <c r="AE79">
        <v>27.4</v>
      </c>
      <c r="AF79">
        <v>0.3</v>
      </c>
      <c r="AG79">
        <v>24.1</v>
      </c>
      <c r="AH79">
        <v>-8.8000000000000007</v>
      </c>
      <c r="AI79">
        <v>-40.1</v>
      </c>
      <c r="AJ79">
        <v>-32.200000000000003</v>
      </c>
      <c r="AK79">
        <v>-6.4</v>
      </c>
      <c r="AL79">
        <v>-1.9</v>
      </c>
      <c r="AM79">
        <v>10.8</v>
      </c>
      <c r="AN79">
        <v>27.7</v>
      </c>
      <c r="AO79">
        <v>1.5</v>
      </c>
      <c r="AP79">
        <v>46.3</v>
      </c>
      <c r="AQ79">
        <v>24.2</v>
      </c>
      <c r="AR79">
        <v>39.4</v>
      </c>
      <c r="AS79">
        <v>56</v>
      </c>
      <c r="AT79">
        <v>41.2</v>
      </c>
      <c r="AU79">
        <v>86.7</v>
      </c>
      <c r="AV79">
        <v>185.4</v>
      </c>
      <c r="AW79">
        <v>110.2</v>
      </c>
      <c r="AX79">
        <v>74.5</v>
      </c>
      <c r="AY79">
        <v>-69.5</v>
      </c>
      <c r="AZ79">
        <v>-109.5</v>
      </c>
      <c r="BA79">
        <v>-106</v>
      </c>
      <c r="BB79">
        <v>-87.9</v>
      </c>
      <c r="BC79">
        <v>-130.19999999999999</v>
      </c>
      <c r="BD79">
        <v>-12.9</v>
      </c>
      <c r="BE79">
        <v>-36.9</v>
      </c>
      <c r="BF79">
        <v>70</v>
      </c>
      <c r="BG79">
        <v>-13.8</v>
      </c>
      <c r="BH79">
        <v>-74.7</v>
      </c>
      <c r="BI79">
        <v>48.8</v>
      </c>
      <c r="BJ79">
        <v>32.799999999999997</v>
      </c>
    </row>
    <row r="80" spans="1:62" x14ac:dyDescent="0.3">
      <c r="A80" t="s">
        <v>197</v>
      </c>
      <c r="B80" s="2" t="s">
        <v>161</v>
      </c>
      <c r="C80">
        <v>1.6</v>
      </c>
      <c r="D80">
        <v>2.4</v>
      </c>
      <c r="E80">
        <v>0.7</v>
      </c>
      <c r="F80">
        <v>-0.1</v>
      </c>
      <c r="G80">
        <v>1.4</v>
      </c>
      <c r="H80">
        <v>0.4</v>
      </c>
      <c r="I80">
        <v>1.6</v>
      </c>
      <c r="J80">
        <v>3.1</v>
      </c>
      <c r="K80">
        <v>0.6</v>
      </c>
      <c r="L80">
        <v>4.5999999999999996</v>
      </c>
      <c r="M80">
        <v>7.1</v>
      </c>
      <c r="N80">
        <v>11.7</v>
      </c>
      <c r="O80">
        <v>11.8</v>
      </c>
      <c r="P80">
        <v>10.4</v>
      </c>
      <c r="Q80">
        <v>8.6999999999999993</v>
      </c>
      <c r="R80">
        <v>12.1</v>
      </c>
      <c r="S80">
        <v>14.1</v>
      </c>
      <c r="T80">
        <v>5.8</v>
      </c>
      <c r="U80">
        <v>6.9</v>
      </c>
      <c r="V80">
        <v>1.3</v>
      </c>
      <c r="W80">
        <v>23.3</v>
      </c>
      <c r="X80">
        <v>7.2</v>
      </c>
      <c r="Y80">
        <v>10</v>
      </c>
      <c r="Z80">
        <v>27.8</v>
      </c>
      <c r="AA80">
        <v>-60.7</v>
      </c>
      <c r="AB80">
        <v>-67</v>
      </c>
      <c r="AC80">
        <v>-53.1</v>
      </c>
      <c r="AD80">
        <v>-23</v>
      </c>
      <c r="AE80">
        <v>-59.7</v>
      </c>
      <c r="AF80">
        <v>-61.8</v>
      </c>
      <c r="AG80">
        <v>-3.9</v>
      </c>
      <c r="AH80">
        <v>16.899999999999999</v>
      </c>
      <c r="AI80">
        <v>33.700000000000003</v>
      </c>
      <c r="AJ80">
        <v>41.6</v>
      </c>
      <c r="AK80">
        <v>1.2</v>
      </c>
      <c r="AL80">
        <v>-3.5</v>
      </c>
      <c r="AM80">
        <v>24.2</v>
      </c>
      <c r="AN80">
        <v>21.6</v>
      </c>
      <c r="AO80">
        <v>-70.599999999999994</v>
      </c>
      <c r="AP80">
        <v>72.400000000000006</v>
      </c>
      <c r="AQ80">
        <v>130.30000000000001</v>
      </c>
      <c r="AR80">
        <v>94.3</v>
      </c>
      <c r="AS80">
        <v>51.8</v>
      </c>
      <c r="AT80">
        <v>20.2</v>
      </c>
      <c r="AU80">
        <v>8.3000000000000007</v>
      </c>
      <c r="AV80">
        <v>-197.5</v>
      </c>
      <c r="AW80">
        <v>-300.7</v>
      </c>
      <c r="AX80">
        <v>-487.1</v>
      </c>
      <c r="AY80">
        <v>-117</v>
      </c>
      <c r="AZ80">
        <v>61.4</v>
      </c>
      <c r="BA80">
        <v>-88.3</v>
      </c>
      <c r="BB80">
        <v>-255.2</v>
      </c>
      <c r="BC80">
        <v>-155.1</v>
      </c>
      <c r="BD80">
        <v>-165.2</v>
      </c>
      <c r="BE80">
        <v>-209</v>
      </c>
      <c r="BF80">
        <v>-136.30000000000001</v>
      </c>
      <c r="BG80">
        <v>-167.7</v>
      </c>
      <c r="BH80">
        <v>-72</v>
      </c>
      <c r="BI80">
        <v>-298</v>
      </c>
      <c r="BJ80">
        <v>-211</v>
      </c>
    </row>
    <row r="81" spans="1:62" x14ac:dyDescent="0.3">
      <c r="A81" t="s">
        <v>198</v>
      </c>
      <c r="B81" t="s">
        <v>165</v>
      </c>
      <c r="C81">
        <v>1.4</v>
      </c>
      <c r="D81">
        <v>2.1</v>
      </c>
      <c r="E81">
        <v>0.4</v>
      </c>
      <c r="F81">
        <v>-0.3</v>
      </c>
      <c r="G81">
        <v>1.1000000000000001</v>
      </c>
      <c r="H81">
        <v>0</v>
      </c>
      <c r="I81">
        <v>1.3</v>
      </c>
      <c r="J81">
        <v>2.4</v>
      </c>
      <c r="K81">
        <v>-0.2</v>
      </c>
      <c r="L81">
        <v>3.4</v>
      </c>
      <c r="M81">
        <v>5.7</v>
      </c>
      <c r="N81">
        <v>11.4</v>
      </c>
      <c r="O81">
        <v>10.9</v>
      </c>
      <c r="P81">
        <v>7.9</v>
      </c>
      <c r="Q81">
        <v>4.0999999999999996</v>
      </c>
      <c r="R81">
        <v>9.9</v>
      </c>
      <c r="S81">
        <v>10.5</v>
      </c>
      <c r="T81">
        <v>2.7</v>
      </c>
      <c r="U81">
        <v>-0.1</v>
      </c>
      <c r="V81">
        <v>-7.8</v>
      </c>
      <c r="W81">
        <v>10.4</v>
      </c>
      <c r="X81">
        <v>-13.5</v>
      </c>
      <c r="Y81">
        <v>1.9</v>
      </c>
      <c r="Z81">
        <v>20</v>
      </c>
      <c r="AA81">
        <v>-79</v>
      </c>
      <c r="AB81">
        <v>-84.5</v>
      </c>
      <c r="AC81">
        <v>-85</v>
      </c>
      <c r="AD81">
        <v>-75.5</v>
      </c>
      <c r="AE81">
        <v>-129.5</v>
      </c>
      <c r="AF81">
        <v>-124.2</v>
      </c>
      <c r="AG81">
        <v>-63</v>
      </c>
      <c r="AH81">
        <v>18.3</v>
      </c>
      <c r="AI81">
        <v>27</v>
      </c>
      <c r="AJ81">
        <v>21.3</v>
      </c>
      <c r="AK81">
        <v>-44.9</v>
      </c>
      <c r="AL81">
        <v>-58.3</v>
      </c>
      <c r="AM81">
        <v>-47.3</v>
      </c>
      <c r="AN81">
        <v>-77.400000000000006</v>
      </c>
      <c r="AO81">
        <v>-215.5</v>
      </c>
      <c r="AP81">
        <v>-110.4</v>
      </c>
      <c r="AQ81">
        <v>-118.2</v>
      </c>
      <c r="AR81">
        <v>-48.1</v>
      </c>
      <c r="AS81">
        <v>-24.1</v>
      </c>
      <c r="AT81">
        <v>-25.5</v>
      </c>
      <c r="AU81">
        <v>-93.4</v>
      </c>
      <c r="AV81">
        <v>-300.2</v>
      </c>
      <c r="AW81">
        <v>-496.9</v>
      </c>
      <c r="AX81">
        <v>-706.3</v>
      </c>
      <c r="AY81">
        <v>-315.60000000000002</v>
      </c>
      <c r="AZ81">
        <v>-51.2</v>
      </c>
      <c r="BA81">
        <v>-250.7</v>
      </c>
      <c r="BB81">
        <v>-454.6</v>
      </c>
      <c r="BC81">
        <v>-344.9</v>
      </c>
      <c r="BD81">
        <v>-352.9</v>
      </c>
      <c r="BE81">
        <v>-394.5</v>
      </c>
      <c r="BF81">
        <v>-549.6</v>
      </c>
      <c r="BG81">
        <v>-576.79999999999995</v>
      </c>
      <c r="BH81">
        <v>-320.8</v>
      </c>
      <c r="BI81">
        <v>-529.6</v>
      </c>
      <c r="BJ81">
        <v>-438.8</v>
      </c>
    </row>
    <row r="82" spans="1:62" x14ac:dyDescent="0.3">
      <c r="A82" t="s">
        <v>199</v>
      </c>
      <c r="B82" t="s">
        <v>200</v>
      </c>
      <c r="C82">
        <v>0.2</v>
      </c>
      <c r="D82">
        <v>0.3</v>
      </c>
      <c r="E82">
        <v>0.3</v>
      </c>
      <c r="F82">
        <v>0.2</v>
      </c>
      <c r="G82">
        <v>0.3</v>
      </c>
      <c r="H82">
        <v>0.5</v>
      </c>
      <c r="I82">
        <v>0.4</v>
      </c>
      <c r="J82">
        <v>0.7</v>
      </c>
      <c r="K82">
        <v>0.8</v>
      </c>
      <c r="L82">
        <v>1.2</v>
      </c>
      <c r="M82">
        <v>1.4</v>
      </c>
      <c r="N82">
        <v>0.3</v>
      </c>
      <c r="O82">
        <v>0.9</v>
      </c>
      <c r="P82">
        <v>2.6</v>
      </c>
      <c r="Q82">
        <v>4.5999999999999996</v>
      </c>
      <c r="R82">
        <v>2.2000000000000002</v>
      </c>
      <c r="S82">
        <v>3.6</v>
      </c>
      <c r="T82">
        <v>3.1</v>
      </c>
      <c r="U82">
        <v>7</v>
      </c>
      <c r="V82">
        <v>9.1999999999999993</v>
      </c>
      <c r="W82">
        <v>13</v>
      </c>
      <c r="X82">
        <v>20.6</v>
      </c>
      <c r="Y82">
        <v>8.1</v>
      </c>
      <c r="Z82">
        <v>7.8</v>
      </c>
      <c r="AA82">
        <v>18.3</v>
      </c>
      <c r="AB82">
        <v>17.5</v>
      </c>
      <c r="AC82">
        <v>31.9</v>
      </c>
      <c r="AD82">
        <v>52.5</v>
      </c>
      <c r="AE82">
        <v>69.8</v>
      </c>
      <c r="AF82">
        <v>62.4</v>
      </c>
      <c r="AG82">
        <v>59.1</v>
      </c>
      <c r="AH82">
        <v>-1.3</v>
      </c>
      <c r="AI82">
        <v>6.7</v>
      </c>
      <c r="AJ82">
        <v>20.3</v>
      </c>
      <c r="AK82">
        <v>46.1</v>
      </c>
      <c r="AL82">
        <v>54.9</v>
      </c>
      <c r="AM82">
        <v>71.5</v>
      </c>
      <c r="AN82">
        <v>99</v>
      </c>
      <c r="AO82">
        <v>144.9</v>
      </c>
      <c r="AP82">
        <v>182.8</v>
      </c>
      <c r="AQ82">
        <v>248.5</v>
      </c>
      <c r="AR82">
        <v>142.4</v>
      </c>
      <c r="AS82">
        <v>76</v>
      </c>
      <c r="AT82">
        <v>45.7</v>
      </c>
      <c r="AU82">
        <v>101.7</v>
      </c>
      <c r="AV82">
        <v>102.7</v>
      </c>
      <c r="AW82">
        <v>196.2</v>
      </c>
      <c r="AX82">
        <v>219.3</v>
      </c>
      <c r="AY82">
        <v>198.5</v>
      </c>
      <c r="AZ82">
        <v>112.5</v>
      </c>
      <c r="BA82">
        <v>162.30000000000001</v>
      </c>
      <c r="BB82">
        <v>199.4</v>
      </c>
      <c r="BC82">
        <v>189.8</v>
      </c>
      <c r="BD82">
        <v>187.7</v>
      </c>
      <c r="BE82">
        <v>185.4</v>
      </c>
      <c r="BF82">
        <v>413.3</v>
      </c>
      <c r="BG82">
        <v>409.1</v>
      </c>
      <c r="BH82">
        <v>248.9</v>
      </c>
      <c r="BI82">
        <v>231.6</v>
      </c>
      <c r="BJ82">
        <v>227.8</v>
      </c>
    </row>
    <row r="83" spans="1:62" x14ac:dyDescent="0.3">
      <c r="A83" t="s">
        <v>201</v>
      </c>
      <c r="B83" s="2" t="s">
        <v>202</v>
      </c>
      <c r="C83">
        <v>1</v>
      </c>
      <c r="D83">
        <v>-0.8</v>
      </c>
      <c r="E83">
        <v>-2.8</v>
      </c>
      <c r="F83">
        <v>-1.5</v>
      </c>
      <c r="G83">
        <v>-1.1000000000000001</v>
      </c>
      <c r="H83">
        <v>1.2</v>
      </c>
      <c r="I83">
        <v>3.4</v>
      </c>
      <c r="J83">
        <v>5</v>
      </c>
      <c r="K83">
        <v>6.8</v>
      </c>
      <c r="L83">
        <v>11.7</v>
      </c>
      <c r="M83">
        <v>9.6</v>
      </c>
      <c r="N83">
        <v>7.2</v>
      </c>
      <c r="O83">
        <v>-1.1000000000000001</v>
      </c>
      <c r="P83">
        <v>5.6</v>
      </c>
      <c r="Q83">
        <v>7.8</v>
      </c>
      <c r="R83">
        <v>-8.1</v>
      </c>
      <c r="S83">
        <v>10.3</v>
      </c>
      <c r="T83">
        <v>2.2000000000000002</v>
      </c>
      <c r="U83">
        <v>0</v>
      </c>
      <c r="V83">
        <v>-9.6999999999999993</v>
      </c>
      <c r="W83">
        <v>41.5</v>
      </c>
      <c r="X83">
        <v>18.100000000000001</v>
      </c>
      <c r="Y83">
        <v>-8</v>
      </c>
      <c r="Z83">
        <v>45.8</v>
      </c>
      <c r="AA83">
        <v>6.4</v>
      </c>
      <c r="AB83">
        <v>-13.9</v>
      </c>
      <c r="AC83">
        <v>30.8</v>
      </c>
      <c r="AD83">
        <v>39.299999999999997</v>
      </c>
      <c r="AE83">
        <v>20.3</v>
      </c>
      <c r="AF83">
        <v>29.9</v>
      </c>
      <c r="AG83">
        <v>61.2</v>
      </c>
      <c r="AH83">
        <v>36.700000000000003</v>
      </c>
      <c r="AI83">
        <v>83.5</v>
      </c>
      <c r="AJ83">
        <v>20</v>
      </c>
      <c r="AK83">
        <v>-6.7</v>
      </c>
      <c r="AL83">
        <v>85.2</v>
      </c>
      <c r="AM83">
        <v>88.4</v>
      </c>
      <c r="AN83">
        <v>104.2</v>
      </c>
      <c r="AO83">
        <v>109.4</v>
      </c>
      <c r="AP83">
        <v>96.9</v>
      </c>
      <c r="AQ83">
        <v>98.8</v>
      </c>
      <c r="AR83">
        <v>102.3</v>
      </c>
      <c r="AS83">
        <v>82.4</v>
      </c>
      <c r="AT83">
        <v>56.4</v>
      </c>
      <c r="AU83">
        <v>81.2</v>
      </c>
      <c r="AV83">
        <v>91.2</v>
      </c>
      <c r="AW83">
        <v>54.6</v>
      </c>
      <c r="AX83">
        <v>-1.3</v>
      </c>
      <c r="AY83">
        <v>117.3</v>
      </c>
      <c r="AZ83">
        <v>29.6</v>
      </c>
      <c r="BA83">
        <v>-5.4</v>
      </c>
      <c r="BB83">
        <v>-1.3</v>
      </c>
      <c r="BC83">
        <v>-1.4</v>
      </c>
      <c r="BD83">
        <v>123.4</v>
      </c>
      <c r="BE83">
        <v>39.299999999999997</v>
      </c>
      <c r="BF83">
        <v>74.599999999999994</v>
      </c>
      <c r="BG83">
        <v>64.8</v>
      </c>
      <c r="BH83">
        <v>-60.1</v>
      </c>
      <c r="BI83">
        <v>-64.8</v>
      </c>
      <c r="BJ83">
        <v>-35.4</v>
      </c>
    </row>
    <row r="84" spans="1:62" x14ac:dyDescent="0.3">
      <c r="A84" t="s">
        <v>203</v>
      </c>
      <c r="B84" t="s">
        <v>204</v>
      </c>
      <c r="C84">
        <v>0.1</v>
      </c>
      <c r="D84">
        <v>0.1</v>
      </c>
      <c r="E84">
        <v>0</v>
      </c>
      <c r="F84">
        <v>0.1</v>
      </c>
      <c r="G84">
        <v>0.2</v>
      </c>
      <c r="H84">
        <v>0.2</v>
      </c>
      <c r="I84">
        <v>0</v>
      </c>
      <c r="J84">
        <v>0.2</v>
      </c>
      <c r="K84">
        <v>0.2</v>
      </c>
      <c r="L84">
        <v>0</v>
      </c>
      <c r="M84">
        <v>0.1</v>
      </c>
      <c r="N84">
        <v>0.3</v>
      </c>
      <c r="O84">
        <v>0.5</v>
      </c>
      <c r="P84">
        <v>0</v>
      </c>
      <c r="Q84">
        <v>0</v>
      </c>
      <c r="R84">
        <v>1</v>
      </c>
      <c r="S84">
        <v>0.5</v>
      </c>
      <c r="T84">
        <v>0.3</v>
      </c>
      <c r="U84">
        <v>0.8</v>
      </c>
      <c r="V84">
        <v>0.9</v>
      </c>
      <c r="W84">
        <v>1.4</v>
      </c>
      <c r="X84">
        <v>0.4</v>
      </c>
      <c r="Y84">
        <v>1.9</v>
      </c>
      <c r="Z84">
        <v>2.1</v>
      </c>
      <c r="AA84">
        <v>0.9</v>
      </c>
      <c r="AB84">
        <v>5.8</v>
      </c>
      <c r="AC84">
        <v>0</v>
      </c>
      <c r="AD84">
        <v>1.5</v>
      </c>
      <c r="AE84">
        <v>-1.2</v>
      </c>
      <c r="AF84">
        <v>7.3</v>
      </c>
      <c r="AG84">
        <v>6.1</v>
      </c>
      <c r="AH84">
        <v>12.1</v>
      </c>
      <c r="AI84">
        <v>9.9</v>
      </c>
      <c r="AJ84">
        <v>12.3</v>
      </c>
      <c r="AK84">
        <v>11.7</v>
      </c>
      <c r="AL84">
        <v>5.4</v>
      </c>
      <c r="AM84">
        <v>5.4</v>
      </c>
      <c r="AN84">
        <v>8.4</v>
      </c>
      <c r="AO84">
        <v>12.9</v>
      </c>
      <c r="AP84">
        <v>-18.399999999999999</v>
      </c>
      <c r="AQ84">
        <v>-19.100000000000001</v>
      </c>
      <c r="AR84">
        <v>-24.6</v>
      </c>
      <c r="AS84">
        <v>1.5</v>
      </c>
      <c r="AT84">
        <v>-0.2</v>
      </c>
      <c r="AU84">
        <v>-3.1</v>
      </c>
      <c r="AV84">
        <v>-1.9</v>
      </c>
      <c r="AW84">
        <v>2</v>
      </c>
      <c r="AX84">
        <v>4.5</v>
      </c>
      <c r="AY84">
        <v>14.7</v>
      </c>
      <c r="AZ84">
        <v>-8.6</v>
      </c>
      <c r="BA84">
        <v>15.4</v>
      </c>
      <c r="BB84">
        <v>3</v>
      </c>
      <c r="BC84">
        <v>-12.3</v>
      </c>
      <c r="BD84">
        <v>-2.5</v>
      </c>
      <c r="BE84">
        <v>-2.9</v>
      </c>
      <c r="BF84">
        <v>15.2</v>
      </c>
      <c r="BG84">
        <v>8.8000000000000007</v>
      </c>
      <c r="BH84">
        <v>19.2</v>
      </c>
      <c r="BI84">
        <v>12.2</v>
      </c>
      <c r="BJ84">
        <v>10.6</v>
      </c>
    </row>
    <row r="85" spans="1:62" x14ac:dyDescent="0.3">
      <c r="A85" t="s">
        <v>205</v>
      </c>
      <c r="B85" t="s">
        <v>206</v>
      </c>
      <c r="C85">
        <v>1</v>
      </c>
      <c r="D85">
        <v>-1</v>
      </c>
      <c r="E85">
        <v>-2.8</v>
      </c>
      <c r="F85">
        <v>-1.6</v>
      </c>
      <c r="G85">
        <v>-1.2</v>
      </c>
      <c r="H85">
        <v>1.1000000000000001</v>
      </c>
      <c r="I85">
        <v>3.3</v>
      </c>
      <c r="J85">
        <v>4.7</v>
      </c>
      <c r="K85">
        <v>6.6</v>
      </c>
      <c r="L85">
        <v>11.7</v>
      </c>
      <c r="M85">
        <v>9.5</v>
      </c>
      <c r="N85">
        <v>6.9</v>
      </c>
      <c r="O85">
        <v>-1.6</v>
      </c>
      <c r="P85">
        <v>5.6</v>
      </c>
      <c r="Q85">
        <v>7.8</v>
      </c>
      <c r="R85">
        <v>-9.1</v>
      </c>
      <c r="S85">
        <v>9.8000000000000007</v>
      </c>
      <c r="T85">
        <v>1.9</v>
      </c>
      <c r="U85">
        <v>-0.8</v>
      </c>
      <c r="V85">
        <v>-10.7</v>
      </c>
      <c r="W85">
        <v>40.1</v>
      </c>
      <c r="X85">
        <v>17.8</v>
      </c>
      <c r="Y85">
        <v>-9.9</v>
      </c>
      <c r="Z85">
        <v>43.6</v>
      </c>
      <c r="AA85">
        <v>5.5</v>
      </c>
      <c r="AB85">
        <v>-19.7</v>
      </c>
      <c r="AC85">
        <v>30.8</v>
      </c>
      <c r="AD85">
        <v>37.799999999999997</v>
      </c>
      <c r="AE85">
        <v>21.5</v>
      </c>
      <c r="AF85">
        <v>22.6</v>
      </c>
      <c r="AG85">
        <v>55.2</v>
      </c>
      <c r="AH85">
        <v>24.7</v>
      </c>
      <c r="AI85">
        <v>73.5</v>
      </c>
      <c r="AJ85">
        <v>7.7</v>
      </c>
      <c r="AK85">
        <v>-18.399999999999999</v>
      </c>
      <c r="AL85">
        <v>79.7</v>
      </c>
      <c r="AM85">
        <v>83</v>
      </c>
      <c r="AN85">
        <v>95.8</v>
      </c>
      <c r="AO85">
        <v>96.5</v>
      </c>
      <c r="AP85">
        <v>115.3</v>
      </c>
      <c r="AQ85">
        <v>117.9</v>
      </c>
      <c r="AR85">
        <v>126.9</v>
      </c>
      <c r="AS85">
        <v>80.8</v>
      </c>
      <c r="AT85">
        <v>56.6</v>
      </c>
      <c r="AU85">
        <v>84.3</v>
      </c>
      <c r="AV85">
        <v>93</v>
      </c>
      <c r="AW85">
        <v>52.6</v>
      </c>
      <c r="AX85">
        <v>-5.9</v>
      </c>
      <c r="AY85">
        <v>102.5</v>
      </c>
      <c r="AZ85">
        <v>38.200000000000003</v>
      </c>
      <c r="BA85">
        <v>-20.8</v>
      </c>
      <c r="BB85">
        <v>-4.2</v>
      </c>
      <c r="BC85">
        <v>10.9</v>
      </c>
      <c r="BD85">
        <v>125.8</v>
      </c>
      <c r="BE85">
        <v>42.2</v>
      </c>
      <c r="BF85">
        <v>59.5</v>
      </c>
      <c r="BG85">
        <v>56</v>
      </c>
      <c r="BH85">
        <v>-79.2</v>
      </c>
      <c r="BI85">
        <v>-77</v>
      </c>
      <c r="BJ85">
        <v>-46.1</v>
      </c>
    </row>
    <row r="86" spans="1:62" x14ac:dyDescent="0.3">
      <c r="A86" t="s">
        <v>207</v>
      </c>
      <c r="B86" s="2" t="s">
        <v>208</v>
      </c>
      <c r="C86">
        <v>1.8</v>
      </c>
      <c r="D86">
        <v>76.099999999999994</v>
      </c>
      <c r="E86">
        <v>7.2</v>
      </c>
      <c r="F86">
        <v>11</v>
      </c>
      <c r="G86">
        <v>9.1</v>
      </c>
      <c r="H86">
        <v>13.3</v>
      </c>
      <c r="I86">
        <v>5.4</v>
      </c>
      <c r="J86">
        <v>-0.1</v>
      </c>
      <c r="K86">
        <v>9.8000000000000007</v>
      </c>
      <c r="L86">
        <v>8.6</v>
      </c>
      <c r="M86">
        <v>-13</v>
      </c>
      <c r="N86">
        <v>8.9</v>
      </c>
      <c r="O86">
        <v>25.2</v>
      </c>
      <c r="P86">
        <v>27.3</v>
      </c>
      <c r="Q86">
        <v>27.6</v>
      </c>
      <c r="R86">
        <v>47.1</v>
      </c>
      <c r="S86">
        <v>43.9</v>
      </c>
      <c r="T86">
        <v>66.5</v>
      </c>
      <c r="U86">
        <v>110.1</v>
      </c>
      <c r="V86">
        <v>171.2</v>
      </c>
      <c r="W86">
        <v>97.9</v>
      </c>
      <c r="X86">
        <v>118.5</v>
      </c>
      <c r="Y86">
        <v>68.900000000000006</v>
      </c>
      <c r="Z86">
        <v>13.4</v>
      </c>
      <c r="AA86">
        <v>100.7</v>
      </c>
      <c r="AB86">
        <v>203.6</v>
      </c>
      <c r="AC86">
        <v>-70.400000000000006</v>
      </c>
      <c r="AD86">
        <v>64</v>
      </c>
      <c r="AE86">
        <v>155.6</v>
      </c>
      <c r="AF86">
        <v>117.2</v>
      </c>
      <c r="AG86">
        <v>7.9</v>
      </c>
      <c r="AH86">
        <v>116.1</v>
      </c>
      <c r="AI86">
        <v>198</v>
      </c>
      <c r="AJ86">
        <v>97.3</v>
      </c>
      <c r="AK86">
        <v>78.7</v>
      </c>
      <c r="AL86">
        <v>85</v>
      </c>
      <c r="AM86">
        <v>99.4</v>
      </c>
      <c r="AN86">
        <v>-204.2</v>
      </c>
      <c r="AO86">
        <v>286.5</v>
      </c>
      <c r="AP86">
        <v>440.8</v>
      </c>
      <c r="AQ86">
        <v>755.7</v>
      </c>
      <c r="AR86">
        <v>-84.7</v>
      </c>
      <c r="AS86">
        <v>48</v>
      </c>
      <c r="AT86">
        <v>-71.2</v>
      </c>
      <c r="AU86">
        <v>225.4</v>
      </c>
      <c r="AV86">
        <v>439.1</v>
      </c>
      <c r="AW86">
        <v>104.3</v>
      </c>
      <c r="AX86">
        <v>483.7</v>
      </c>
      <c r="AY86">
        <v>40.4</v>
      </c>
      <c r="AZ86">
        <v>-78.8</v>
      </c>
      <c r="BA86">
        <v>348</v>
      </c>
      <c r="BB86">
        <v>251.6</v>
      </c>
      <c r="BC86">
        <v>467.5</v>
      </c>
      <c r="BD86">
        <v>246.9</v>
      </c>
      <c r="BE86">
        <v>612</v>
      </c>
      <c r="BF86">
        <v>610.6</v>
      </c>
      <c r="BG86">
        <v>575.70000000000005</v>
      </c>
      <c r="BH86">
        <v>267.89999999999998</v>
      </c>
      <c r="BI86">
        <v>1178.7</v>
      </c>
      <c r="BJ86">
        <v>874</v>
      </c>
    </row>
    <row r="87" spans="1:62" x14ac:dyDescent="0.3">
      <c r="A87" t="s">
        <v>209</v>
      </c>
      <c r="B87" t="s">
        <v>210</v>
      </c>
      <c r="C87">
        <v>2.8</v>
      </c>
      <c r="D87">
        <v>5.2</v>
      </c>
      <c r="E87">
        <v>2.9</v>
      </c>
      <c r="F87">
        <v>7.4</v>
      </c>
      <c r="G87">
        <v>7</v>
      </c>
      <c r="H87">
        <v>11.7</v>
      </c>
      <c r="I87">
        <v>9.1</v>
      </c>
      <c r="J87">
        <v>5.9</v>
      </c>
      <c r="K87">
        <v>16.5</v>
      </c>
      <c r="L87">
        <v>19.5</v>
      </c>
      <c r="M87">
        <v>7.9</v>
      </c>
      <c r="N87">
        <v>13.6</v>
      </c>
      <c r="O87">
        <v>23.1</v>
      </c>
      <c r="P87">
        <v>38.1</v>
      </c>
      <c r="Q87">
        <v>26.4</v>
      </c>
      <c r="R87">
        <v>9.6</v>
      </c>
      <c r="S87">
        <v>18.8</v>
      </c>
      <c r="T87">
        <v>31.9</v>
      </c>
      <c r="U87">
        <v>40.799999999999997</v>
      </c>
      <c r="V87">
        <v>55.6</v>
      </c>
      <c r="W87">
        <v>29.1</v>
      </c>
      <c r="X87">
        <v>26.9</v>
      </c>
      <c r="Y87">
        <v>10.7</v>
      </c>
      <c r="Z87">
        <v>7.8</v>
      </c>
      <c r="AA87">
        <v>34.700000000000003</v>
      </c>
      <c r="AB87">
        <v>43</v>
      </c>
      <c r="AC87">
        <v>-1.7</v>
      </c>
      <c r="AD87">
        <v>44.4</v>
      </c>
      <c r="AE87">
        <v>53.7</v>
      </c>
      <c r="AF87">
        <v>21.8</v>
      </c>
      <c r="AG87">
        <v>28.4</v>
      </c>
      <c r="AH87">
        <v>23.1</v>
      </c>
      <c r="AI87">
        <v>33.4</v>
      </c>
      <c r="AJ87">
        <v>36.4</v>
      </c>
      <c r="AK87">
        <v>77.3</v>
      </c>
      <c r="AL87">
        <v>81</v>
      </c>
      <c r="AM87">
        <v>49.5</v>
      </c>
      <c r="AN87">
        <v>65.099999999999994</v>
      </c>
      <c r="AO87">
        <v>57.6</v>
      </c>
      <c r="AP87">
        <v>178.5</v>
      </c>
      <c r="AQ87">
        <v>313.3</v>
      </c>
      <c r="AR87">
        <v>-103.7</v>
      </c>
      <c r="AS87">
        <v>19.7</v>
      </c>
      <c r="AT87">
        <v>-54.7</v>
      </c>
      <c r="AU87">
        <v>97.3</v>
      </c>
      <c r="AV87">
        <v>199.4</v>
      </c>
      <c r="AW87">
        <v>110.3</v>
      </c>
      <c r="AX87">
        <v>85.9</v>
      </c>
      <c r="AY87">
        <v>-229.9</v>
      </c>
      <c r="AZ87">
        <v>-86.9</v>
      </c>
      <c r="BA87">
        <v>156.9</v>
      </c>
      <c r="BB87">
        <v>23.7</v>
      </c>
      <c r="BC87">
        <v>68.099999999999994</v>
      </c>
      <c r="BD87">
        <v>100.5</v>
      </c>
      <c r="BE87">
        <v>148.5</v>
      </c>
      <c r="BF87">
        <v>24.3</v>
      </c>
      <c r="BG87">
        <v>184.2</v>
      </c>
      <c r="BH87">
        <v>81.3</v>
      </c>
      <c r="BI87">
        <v>320.7</v>
      </c>
      <c r="BJ87">
        <v>84</v>
      </c>
    </row>
    <row r="88" spans="1:62" x14ac:dyDescent="0.3">
      <c r="A88" t="s">
        <v>211</v>
      </c>
      <c r="B88" t="s">
        <v>212</v>
      </c>
      <c r="C88">
        <v>-1.6</v>
      </c>
      <c r="D88">
        <v>0.6</v>
      </c>
      <c r="E88">
        <v>1.1000000000000001</v>
      </c>
      <c r="F88">
        <v>1.4</v>
      </c>
      <c r="G88">
        <v>0.5</v>
      </c>
      <c r="H88">
        <v>2.1</v>
      </c>
      <c r="I88">
        <v>-0.9</v>
      </c>
      <c r="J88">
        <v>-4.2</v>
      </c>
      <c r="K88">
        <v>1.1000000000000001</v>
      </c>
      <c r="L88">
        <v>-1.7</v>
      </c>
      <c r="M88">
        <v>-2.6</v>
      </c>
      <c r="N88">
        <v>3.1</v>
      </c>
      <c r="O88">
        <v>2.4</v>
      </c>
      <c r="P88">
        <v>3.8</v>
      </c>
      <c r="Q88">
        <v>7.4</v>
      </c>
      <c r="R88">
        <v>-2.2000000000000002</v>
      </c>
      <c r="S88">
        <v>5.5</v>
      </c>
      <c r="T88">
        <v>1.3</v>
      </c>
      <c r="U88">
        <v>4.9000000000000004</v>
      </c>
      <c r="V88">
        <v>6.9</v>
      </c>
      <c r="W88">
        <v>2.9</v>
      </c>
      <c r="X88">
        <v>-4</v>
      </c>
      <c r="Y88">
        <v>-4.3</v>
      </c>
      <c r="Z88">
        <v>3.1</v>
      </c>
      <c r="AA88">
        <v>3.5</v>
      </c>
      <c r="AB88">
        <v>-3.2</v>
      </c>
      <c r="AC88">
        <v>3.8</v>
      </c>
      <c r="AD88">
        <v>5.0999999999999996</v>
      </c>
      <c r="AE88">
        <v>-3.5</v>
      </c>
      <c r="AF88">
        <v>-6.1</v>
      </c>
      <c r="AG88">
        <v>0</v>
      </c>
      <c r="AH88">
        <v>-9.4</v>
      </c>
      <c r="AI88">
        <v>6.5</v>
      </c>
      <c r="AJ88">
        <v>5.4</v>
      </c>
      <c r="AK88">
        <v>-0.4</v>
      </c>
      <c r="AL88">
        <v>0</v>
      </c>
      <c r="AM88">
        <v>9.6</v>
      </c>
      <c r="AN88">
        <v>9.3000000000000007</v>
      </c>
      <c r="AO88">
        <v>4.8</v>
      </c>
      <c r="AP88">
        <v>7</v>
      </c>
      <c r="AQ88">
        <v>7</v>
      </c>
      <c r="AR88">
        <v>3.1</v>
      </c>
      <c r="AS88">
        <v>11.9</v>
      </c>
      <c r="AT88">
        <v>-11.7</v>
      </c>
      <c r="AU88">
        <v>6.8</v>
      </c>
      <c r="AV88">
        <v>-1.8</v>
      </c>
      <c r="AW88">
        <v>-0.8</v>
      </c>
      <c r="AX88">
        <v>-49.6</v>
      </c>
      <c r="AY88">
        <v>3.1</v>
      </c>
      <c r="AZ88">
        <v>-3.3</v>
      </c>
      <c r="BA88">
        <v>42.7</v>
      </c>
      <c r="BB88">
        <v>13.3</v>
      </c>
      <c r="BC88">
        <v>1.4</v>
      </c>
      <c r="BD88">
        <v>-9.9</v>
      </c>
      <c r="BE88">
        <v>12.2</v>
      </c>
      <c r="BF88">
        <v>-21.2</v>
      </c>
      <c r="BG88">
        <v>-8.1</v>
      </c>
      <c r="BH88">
        <v>211.1</v>
      </c>
      <c r="BI88">
        <v>-10.6</v>
      </c>
      <c r="BJ88">
        <v>-14.8</v>
      </c>
    </row>
    <row r="89" spans="1:62" x14ac:dyDescent="0.3">
      <c r="A89" t="s">
        <v>213</v>
      </c>
      <c r="B89" t="s">
        <v>214</v>
      </c>
      <c r="C89">
        <v>0.6</v>
      </c>
      <c r="D89">
        <v>70.2</v>
      </c>
      <c r="E89">
        <v>3.2</v>
      </c>
      <c r="F89">
        <v>2.2000000000000002</v>
      </c>
      <c r="G89">
        <v>1.6</v>
      </c>
      <c r="H89">
        <v>-0.5</v>
      </c>
      <c r="I89">
        <v>-2.8</v>
      </c>
      <c r="J89">
        <v>-1.8</v>
      </c>
      <c r="K89">
        <v>-7.8</v>
      </c>
      <c r="L89">
        <v>-9.3000000000000007</v>
      </c>
      <c r="M89">
        <v>-18.2</v>
      </c>
      <c r="N89">
        <v>-7.9</v>
      </c>
      <c r="O89">
        <v>-0.4</v>
      </c>
      <c r="P89">
        <v>-14.6</v>
      </c>
      <c r="Q89">
        <v>-6.2</v>
      </c>
      <c r="R89">
        <v>39.700000000000003</v>
      </c>
      <c r="S89">
        <v>19.600000000000001</v>
      </c>
      <c r="T89">
        <v>33.299999999999997</v>
      </c>
      <c r="U89">
        <v>64.400000000000006</v>
      </c>
      <c r="V89">
        <v>108.8</v>
      </c>
      <c r="W89">
        <v>65.8</v>
      </c>
      <c r="X89">
        <v>95.6</v>
      </c>
      <c r="Y89">
        <v>62.4</v>
      </c>
      <c r="Z89">
        <v>2.5</v>
      </c>
      <c r="AA89">
        <v>62.5</v>
      </c>
      <c r="AB89">
        <v>163.80000000000001</v>
      </c>
      <c r="AC89">
        <v>-72.5</v>
      </c>
      <c r="AD89">
        <v>14.5</v>
      </c>
      <c r="AE89">
        <v>105.3</v>
      </c>
      <c r="AF89">
        <v>101.5</v>
      </c>
      <c r="AG89">
        <v>-20.5</v>
      </c>
      <c r="AH89">
        <v>102.4</v>
      </c>
      <c r="AI89">
        <v>158.1</v>
      </c>
      <c r="AJ89">
        <v>55.4</v>
      </c>
      <c r="AK89">
        <v>1.9</v>
      </c>
      <c r="AL89">
        <v>4.0999999999999996</v>
      </c>
      <c r="AM89">
        <v>40.299999999999997</v>
      </c>
      <c r="AN89">
        <v>-278.60000000000002</v>
      </c>
      <c r="AO89">
        <v>224.1</v>
      </c>
      <c r="AP89">
        <v>255.4</v>
      </c>
      <c r="AQ89">
        <v>435.5</v>
      </c>
      <c r="AR89">
        <v>16</v>
      </c>
      <c r="AS89">
        <v>16.399999999999999</v>
      </c>
      <c r="AT89">
        <v>-4.7</v>
      </c>
      <c r="AU89">
        <v>121.4</v>
      </c>
      <c r="AV89">
        <v>241.4</v>
      </c>
      <c r="AW89">
        <v>-5.2</v>
      </c>
      <c r="AX89">
        <v>447.4</v>
      </c>
      <c r="AY89">
        <v>267.2</v>
      </c>
      <c r="AZ89">
        <v>11.3</v>
      </c>
      <c r="BA89">
        <v>148.5</v>
      </c>
      <c r="BB89">
        <v>214.6</v>
      </c>
      <c r="BC89">
        <v>398</v>
      </c>
      <c r="BD89">
        <v>156.30000000000001</v>
      </c>
      <c r="BE89">
        <v>451.2</v>
      </c>
      <c r="BF89">
        <v>607.4</v>
      </c>
      <c r="BG89">
        <v>399.5</v>
      </c>
      <c r="BH89">
        <v>-24.6</v>
      </c>
      <c r="BI89">
        <v>868.5</v>
      </c>
      <c r="BJ89">
        <v>804.7</v>
      </c>
    </row>
    <row r="90" spans="1:62" x14ac:dyDescent="0.3">
      <c r="A90" t="s">
        <v>5</v>
      </c>
      <c r="B90" t="s">
        <v>215</v>
      </c>
      <c r="C90" t="s">
        <v>5</v>
      </c>
      <c r="D90" t="s">
        <v>5</v>
      </c>
      <c r="E90" t="s">
        <v>5</v>
      </c>
      <c r="F90" t="s">
        <v>5</v>
      </c>
      <c r="G90" t="s">
        <v>5</v>
      </c>
      <c r="H90" t="s">
        <v>5</v>
      </c>
      <c r="I90" t="s">
        <v>5</v>
      </c>
      <c r="J90" t="s">
        <v>5</v>
      </c>
      <c r="K90" t="s">
        <v>5</v>
      </c>
      <c r="L90" t="s">
        <v>5</v>
      </c>
      <c r="M90" t="s">
        <v>5</v>
      </c>
      <c r="N90" t="s">
        <v>5</v>
      </c>
      <c r="O90" t="s">
        <v>5</v>
      </c>
      <c r="P90" t="s">
        <v>5</v>
      </c>
      <c r="Q90" t="s">
        <v>5</v>
      </c>
      <c r="R90" t="s">
        <v>5</v>
      </c>
      <c r="S90" t="s">
        <v>5</v>
      </c>
      <c r="T90" t="s">
        <v>5</v>
      </c>
      <c r="U90" t="s">
        <v>5</v>
      </c>
      <c r="V90" t="s">
        <v>5</v>
      </c>
      <c r="W90" t="s">
        <v>5</v>
      </c>
      <c r="X90" t="s">
        <v>5</v>
      </c>
      <c r="Y90" t="s">
        <v>5</v>
      </c>
      <c r="Z90" t="s">
        <v>5</v>
      </c>
      <c r="AA90" t="s">
        <v>5</v>
      </c>
      <c r="AB90" t="s">
        <v>5</v>
      </c>
      <c r="AC90" t="s">
        <v>5</v>
      </c>
      <c r="AD90" t="s">
        <v>5</v>
      </c>
      <c r="AE90" t="s">
        <v>5</v>
      </c>
      <c r="AF90" t="s">
        <v>5</v>
      </c>
      <c r="AG90" t="s">
        <v>5</v>
      </c>
      <c r="AH90" t="s">
        <v>5</v>
      </c>
      <c r="AI90" t="s">
        <v>5</v>
      </c>
      <c r="AJ90" t="s">
        <v>5</v>
      </c>
      <c r="AK90" t="s">
        <v>5</v>
      </c>
      <c r="AL90" t="s">
        <v>5</v>
      </c>
      <c r="AM90" t="s">
        <v>5</v>
      </c>
      <c r="AN90" t="s">
        <v>5</v>
      </c>
      <c r="AO90" t="s">
        <v>5</v>
      </c>
      <c r="AP90" t="s">
        <v>5</v>
      </c>
      <c r="AQ90" t="s">
        <v>5</v>
      </c>
      <c r="AR90" t="s">
        <v>5</v>
      </c>
      <c r="AS90" t="s">
        <v>5</v>
      </c>
      <c r="AT90" t="s">
        <v>5</v>
      </c>
      <c r="AU90" t="s">
        <v>5</v>
      </c>
      <c r="AV90" t="s">
        <v>5</v>
      </c>
      <c r="AW90" t="s">
        <v>5</v>
      </c>
      <c r="AX90" t="s">
        <v>5</v>
      </c>
      <c r="AY90" t="s">
        <v>5</v>
      </c>
      <c r="AZ90" t="s">
        <v>5</v>
      </c>
      <c r="BA90" t="s">
        <v>5</v>
      </c>
      <c r="BB90" t="s">
        <v>5</v>
      </c>
      <c r="BC90" t="s">
        <v>5</v>
      </c>
      <c r="BD90" t="s">
        <v>5</v>
      </c>
      <c r="BE90" t="s">
        <v>5</v>
      </c>
      <c r="BF90" t="s">
        <v>5</v>
      </c>
      <c r="BG90" t="s">
        <v>5</v>
      </c>
      <c r="BH90" t="s">
        <v>5</v>
      </c>
      <c r="BI90" t="s">
        <v>5</v>
      </c>
      <c r="BJ90" t="s">
        <v>5</v>
      </c>
    </row>
    <row r="91" spans="1:62" x14ac:dyDescent="0.3">
      <c r="A91" t="s">
        <v>216</v>
      </c>
      <c r="B91" t="s">
        <v>217</v>
      </c>
      <c r="C91">
        <v>-10.6</v>
      </c>
      <c r="D91">
        <v>-71.7</v>
      </c>
      <c r="E91">
        <v>-3.7</v>
      </c>
      <c r="F91">
        <v>-8.1</v>
      </c>
      <c r="G91">
        <v>-10.4</v>
      </c>
      <c r="H91">
        <v>-9</v>
      </c>
      <c r="I91">
        <v>-18.7</v>
      </c>
      <c r="J91">
        <v>-15.9</v>
      </c>
      <c r="K91">
        <v>-17.399999999999999</v>
      </c>
      <c r="L91">
        <v>-20.399999999999999</v>
      </c>
      <c r="M91">
        <v>-23.8</v>
      </c>
      <c r="N91">
        <v>-19.2</v>
      </c>
      <c r="O91">
        <v>-12.4</v>
      </c>
      <c r="P91">
        <v>-32.9</v>
      </c>
      <c r="Q91">
        <v>-32.799999999999997</v>
      </c>
      <c r="R91">
        <v>-41.2</v>
      </c>
      <c r="S91">
        <v>-34.799999999999997</v>
      </c>
      <c r="T91">
        <v>-39.6</v>
      </c>
      <c r="U91">
        <v>-62.9</v>
      </c>
      <c r="V91">
        <v>-79.599999999999994</v>
      </c>
      <c r="W91">
        <v>-87.9</v>
      </c>
      <c r="X91">
        <v>-63.9</v>
      </c>
      <c r="Y91">
        <v>-72.5</v>
      </c>
      <c r="Z91">
        <v>-26.4</v>
      </c>
      <c r="AA91">
        <v>18.100000000000001</v>
      </c>
      <c r="AB91">
        <v>-82.2</v>
      </c>
      <c r="AC91">
        <v>2.6</v>
      </c>
      <c r="AD91">
        <v>-18.100000000000001</v>
      </c>
      <c r="AE91">
        <v>5.3</v>
      </c>
      <c r="AF91">
        <v>-86.8</v>
      </c>
      <c r="AG91">
        <v>-68.7</v>
      </c>
      <c r="AH91">
        <v>-63.9</v>
      </c>
      <c r="AI91">
        <v>-181.3</v>
      </c>
      <c r="AJ91">
        <v>31.2</v>
      </c>
      <c r="AK91">
        <v>14.7</v>
      </c>
      <c r="AL91">
        <v>-12</v>
      </c>
      <c r="AM91">
        <v>16.100000000000001</v>
      </c>
      <c r="AN91">
        <v>-61.9</v>
      </c>
      <c r="AO91">
        <v>29</v>
      </c>
      <c r="AP91">
        <v>-17.100000000000001</v>
      </c>
      <c r="AQ91">
        <v>155.4</v>
      </c>
      <c r="AR91">
        <v>116.9</v>
      </c>
      <c r="AS91">
        <v>189.7</v>
      </c>
      <c r="AT91">
        <v>-77.099999999999994</v>
      </c>
      <c r="AU91">
        <v>231</v>
      </c>
      <c r="AV91">
        <v>326.2</v>
      </c>
      <c r="AW91">
        <v>353.2</v>
      </c>
      <c r="AX91">
        <v>390.6</v>
      </c>
      <c r="AY91">
        <v>-626.1</v>
      </c>
      <c r="AZ91">
        <v>513.9</v>
      </c>
      <c r="BA91">
        <v>356.8</v>
      </c>
      <c r="BB91">
        <v>54.7</v>
      </c>
      <c r="BC91">
        <v>-346.4</v>
      </c>
      <c r="BD91">
        <v>130.6</v>
      </c>
      <c r="BE91">
        <v>-218.6</v>
      </c>
      <c r="BF91">
        <v>9.1999999999999993</v>
      </c>
      <c r="BG91">
        <v>189</v>
      </c>
      <c r="BH91">
        <v>67.2</v>
      </c>
      <c r="BI91">
        <v>-202.4</v>
      </c>
      <c r="BJ91">
        <v>-336.6</v>
      </c>
    </row>
    <row r="92" spans="1:62" x14ac:dyDescent="0.3">
      <c r="A92" t="s">
        <v>5</v>
      </c>
      <c r="B92" s="2" t="s">
        <v>218</v>
      </c>
      <c r="C92" t="s">
        <v>5</v>
      </c>
      <c r="D92" t="s">
        <v>5</v>
      </c>
      <c r="E92" t="s">
        <v>5</v>
      </c>
      <c r="F92" t="s">
        <v>5</v>
      </c>
      <c r="G92" t="s">
        <v>5</v>
      </c>
      <c r="H92" t="s">
        <v>5</v>
      </c>
      <c r="I92" t="s">
        <v>5</v>
      </c>
      <c r="J92" t="s">
        <v>5</v>
      </c>
      <c r="K92" t="s">
        <v>5</v>
      </c>
      <c r="L92" t="s">
        <v>5</v>
      </c>
      <c r="M92" t="s">
        <v>5</v>
      </c>
      <c r="N92" t="s">
        <v>5</v>
      </c>
      <c r="O92" t="s">
        <v>5</v>
      </c>
      <c r="P92" t="s">
        <v>5</v>
      </c>
      <c r="Q92" t="s">
        <v>5</v>
      </c>
      <c r="R92" t="s">
        <v>5</v>
      </c>
      <c r="S92" t="s">
        <v>5</v>
      </c>
      <c r="T92" t="s">
        <v>5</v>
      </c>
      <c r="U92" t="s">
        <v>5</v>
      </c>
      <c r="V92" t="s">
        <v>5</v>
      </c>
      <c r="W92" t="s">
        <v>5</v>
      </c>
      <c r="X92" t="s">
        <v>5</v>
      </c>
      <c r="Y92" t="s">
        <v>5</v>
      </c>
      <c r="Z92" t="s">
        <v>5</v>
      </c>
      <c r="AA92" t="s">
        <v>5</v>
      </c>
      <c r="AB92" t="s">
        <v>5</v>
      </c>
      <c r="AC92" t="s">
        <v>5</v>
      </c>
      <c r="AD92" t="s">
        <v>5</v>
      </c>
      <c r="AE92" t="s">
        <v>5</v>
      </c>
      <c r="AF92" t="s">
        <v>5</v>
      </c>
      <c r="AG92" t="s">
        <v>5</v>
      </c>
      <c r="AH92" t="s">
        <v>5</v>
      </c>
      <c r="AI92" t="s">
        <v>5</v>
      </c>
      <c r="AJ92" t="s">
        <v>5</v>
      </c>
      <c r="AK92" t="s">
        <v>5</v>
      </c>
      <c r="AL92" t="s">
        <v>5</v>
      </c>
      <c r="AM92" t="s">
        <v>5</v>
      </c>
      <c r="AN92" t="s">
        <v>5</v>
      </c>
      <c r="AO92" t="s">
        <v>5</v>
      </c>
      <c r="AP92" t="s">
        <v>5</v>
      </c>
      <c r="AQ92" t="s">
        <v>5</v>
      </c>
      <c r="AR92" t="s">
        <v>5</v>
      </c>
      <c r="AS92" t="s">
        <v>5</v>
      </c>
      <c r="AT92" t="s">
        <v>5</v>
      </c>
      <c r="AU92" t="s">
        <v>5</v>
      </c>
      <c r="AV92" t="s">
        <v>5</v>
      </c>
      <c r="AW92" t="s">
        <v>5</v>
      </c>
      <c r="AX92" t="s">
        <v>5</v>
      </c>
      <c r="AY92" t="s">
        <v>5</v>
      </c>
      <c r="AZ92" t="s">
        <v>5</v>
      </c>
      <c r="BA92" t="s">
        <v>5</v>
      </c>
      <c r="BB92" t="s">
        <v>5</v>
      </c>
      <c r="BC92" t="s">
        <v>5</v>
      </c>
      <c r="BD92" t="s">
        <v>5</v>
      </c>
      <c r="BE92" t="s">
        <v>5</v>
      </c>
      <c r="BF92" t="s">
        <v>5</v>
      </c>
      <c r="BG92" t="s">
        <v>5</v>
      </c>
      <c r="BH92" t="s">
        <v>5</v>
      </c>
      <c r="BI92" t="s">
        <v>5</v>
      </c>
      <c r="BJ92" t="s">
        <v>5</v>
      </c>
    </row>
    <row r="93" spans="1:62" x14ac:dyDescent="0.3">
      <c r="A93" t="s">
        <v>219</v>
      </c>
      <c r="B93" s="2" t="s">
        <v>220</v>
      </c>
      <c r="C93">
        <v>-7</v>
      </c>
      <c r="D93">
        <v>-6.2</v>
      </c>
      <c r="E93">
        <v>-1.8</v>
      </c>
      <c r="F93">
        <v>-14.7</v>
      </c>
      <c r="G93">
        <v>-16.399999999999999</v>
      </c>
      <c r="H93">
        <v>-15.5</v>
      </c>
      <c r="I93">
        <v>-1.2</v>
      </c>
      <c r="J93">
        <v>-16.8</v>
      </c>
      <c r="K93">
        <v>-14.4</v>
      </c>
      <c r="L93">
        <v>5.0999999999999996</v>
      </c>
      <c r="M93">
        <v>-4</v>
      </c>
      <c r="N93">
        <v>-24</v>
      </c>
      <c r="O93">
        <v>-24.2</v>
      </c>
      <c r="P93">
        <v>11.2</v>
      </c>
      <c r="Q93">
        <v>143</v>
      </c>
      <c r="R93">
        <v>-216.1</v>
      </c>
      <c r="S93">
        <v>-71.599999999999994</v>
      </c>
      <c r="T93">
        <v>-18.8</v>
      </c>
      <c r="U93">
        <v>-47.6</v>
      </c>
      <c r="V93">
        <v>-32.9</v>
      </c>
      <c r="W93">
        <v>-48.9</v>
      </c>
      <c r="X93">
        <v>28.9</v>
      </c>
      <c r="Y93">
        <v>-182.8</v>
      </c>
      <c r="Z93">
        <v>-115.7</v>
      </c>
      <c r="AA93">
        <v>88.8</v>
      </c>
      <c r="AB93">
        <v>-248.1</v>
      </c>
      <c r="AC93">
        <v>-126.4</v>
      </c>
      <c r="AD93">
        <v>-1.8</v>
      </c>
      <c r="AE93">
        <v>-17.3</v>
      </c>
      <c r="AF93">
        <v>-204</v>
      </c>
      <c r="AG93">
        <v>148.69999999999999</v>
      </c>
      <c r="AH93">
        <v>-259</v>
      </c>
      <c r="AI93">
        <v>-144.4</v>
      </c>
      <c r="AJ93">
        <v>-172.7</v>
      </c>
      <c r="AK93">
        <v>29.4</v>
      </c>
      <c r="AL93">
        <v>-359.1</v>
      </c>
      <c r="AM93">
        <v>-299.7</v>
      </c>
      <c r="AN93">
        <v>-437.8</v>
      </c>
      <c r="AO93">
        <v>-307.3</v>
      </c>
      <c r="AP93">
        <v>-446.3</v>
      </c>
      <c r="AQ93">
        <v>1164.4000000000001</v>
      </c>
      <c r="AR93">
        <v>752.4</v>
      </c>
      <c r="AS93">
        <v>673.2</v>
      </c>
      <c r="AT93">
        <v>-1006.3</v>
      </c>
      <c r="AU93">
        <v>-278.8</v>
      </c>
      <c r="AV93">
        <v>-161.6</v>
      </c>
      <c r="AW93">
        <v>-309.60000000000002</v>
      </c>
      <c r="AX93">
        <v>241.4</v>
      </c>
      <c r="AY93">
        <v>2179.3000000000002</v>
      </c>
      <c r="AZ93">
        <v>-871.2</v>
      </c>
      <c r="BA93">
        <v>-2142.6999999999998</v>
      </c>
      <c r="BB93">
        <v>277.60000000000002</v>
      </c>
      <c r="BC93">
        <v>-1062.0999999999999</v>
      </c>
      <c r="BD93">
        <v>-1077.4000000000001</v>
      </c>
      <c r="BE93">
        <v>-213.8</v>
      </c>
      <c r="BF93">
        <v>316.7</v>
      </c>
      <c r="BG93">
        <v>-82.8</v>
      </c>
      <c r="BH93">
        <v>-1022.1</v>
      </c>
      <c r="BI93">
        <v>1590.5</v>
      </c>
      <c r="BJ93">
        <v>-1789.2</v>
      </c>
    </row>
    <row r="94" spans="1:62" x14ac:dyDescent="0.3">
      <c r="A94" t="s">
        <v>221</v>
      </c>
      <c r="B94" t="s">
        <v>222</v>
      </c>
      <c r="C94">
        <v>0</v>
      </c>
      <c r="D94">
        <v>0</v>
      </c>
      <c r="E94">
        <v>0</v>
      </c>
      <c r="F94">
        <v>0</v>
      </c>
      <c r="G94">
        <v>0</v>
      </c>
      <c r="H94">
        <v>0</v>
      </c>
      <c r="I94">
        <v>0</v>
      </c>
      <c r="J94">
        <v>0</v>
      </c>
      <c r="K94">
        <v>0</v>
      </c>
      <c r="L94">
        <v>0</v>
      </c>
      <c r="M94">
        <v>0</v>
      </c>
      <c r="N94">
        <v>0</v>
      </c>
      <c r="O94">
        <v>-0.6</v>
      </c>
      <c r="P94">
        <v>-0.2</v>
      </c>
      <c r="Q94">
        <v>0</v>
      </c>
      <c r="R94">
        <v>0</v>
      </c>
      <c r="S94">
        <v>-0.1</v>
      </c>
      <c r="T94">
        <v>-0.2</v>
      </c>
      <c r="U94">
        <v>0</v>
      </c>
      <c r="V94">
        <v>-0.5</v>
      </c>
      <c r="W94">
        <v>-0.1</v>
      </c>
      <c r="X94">
        <v>0</v>
      </c>
      <c r="Y94">
        <v>-0.2</v>
      </c>
      <c r="Z94">
        <v>-0.3</v>
      </c>
      <c r="AA94">
        <v>0</v>
      </c>
      <c r="AB94">
        <v>-0.1</v>
      </c>
      <c r="AC94">
        <v>0</v>
      </c>
      <c r="AD94">
        <v>0</v>
      </c>
      <c r="AE94">
        <v>0</v>
      </c>
      <c r="AF94">
        <v>-2.8</v>
      </c>
      <c r="AG94">
        <v>0</v>
      </c>
      <c r="AH94">
        <v>0</v>
      </c>
      <c r="AI94">
        <v>-3.8</v>
      </c>
      <c r="AJ94">
        <v>-1.5</v>
      </c>
      <c r="AK94">
        <v>-5.7</v>
      </c>
      <c r="AL94">
        <v>-0.7</v>
      </c>
      <c r="AM94">
        <v>0</v>
      </c>
      <c r="AN94">
        <v>0</v>
      </c>
      <c r="AO94">
        <v>0</v>
      </c>
      <c r="AP94">
        <v>-1.4</v>
      </c>
      <c r="AQ94">
        <v>0</v>
      </c>
      <c r="AR94">
        <v>-11</v>
      </c>
      <c r="AS94">
        <v>0</v>
      </c>
      <c r="AT94">
        <v>0</v>
      </c>
      <c r="AU94">
        <v>-9.1999999999999993</v>
      </c>
      <c r="AV94">
        <v>-22.7</v>
      </c>
      <c r="AW94">
        <v>0</v>
      </c>
      <c r="AX94">
        <v>0</v>
      </c>
      <c r="AY94">
        <v>-5.8</v>
      </c>
      <c r="AZ94">
        <v>0</v>
      </c>
      <c r="BA94">
        <v>0</v>
      </c>
      <c r="BB94">
        <v>0</v>
      </c>
      <c r="BC94">
        <v>-6.9</v>
      </c>
      <c r="BD94">
        <v>0</v>
      </c>
      <c r="BE94">
        <v>0</v>
      </c>
      <c r="BF94">
        <v>0</v>
      </c>
      <c r="BG94">
        <v>0</v>
      </c>
      <c r="BH94">
        <v>-19.7</v>
      </c>
      <c r="BI94">
        <v>-5.5</v>
      </c>
      <c r="BJ94">
        <v>0</v>
      </c>
    </row>
    <row r="95" spans="1:62" x14ac:dyDescent="0.3">
      <c r="A95" t="s">
        <v>223</v>
      </c>
      <c r="B95" t="s">
        <v>224</v>
      </c>
      <c r="C95">
        <v>4.3</v>
      </c>
      <c r="D95">
        <v>68.599999999999994</v>
      </c>
      <c r="E95">
        <v>5.6</v>
      </c>
      <c r="F95">
        <v>-0.2</v>
      </c>
      <c r="G95">
        <v>-0.7</v>
      </c>
      <c r="H95">
        <v>-5.8</v>
      </c>
      <c r="I95">
        <v>8.6</v>
      </c>
      <c r="J95">
        <v>-5.8</v>
      </c>
      <c r="K95">
        <v>-6.8</v>
      </c>
      <c r="L95">
        <v>5.2</v>
      </c>
      <c r="M95">
        <v>-0.5</v>
      </c>
      <c r="N95">
        <v>-15.3</v>
      </c>
      <c r="O95">
        <v>-23.4</v>
      </c>
      <c r="P95">
        <v>6.4</v>
      </c>
      <c r="Q95">
        <v>98.7</v>
      </c>
      <c r="R95">
        <v>-167.6</v>
      </c>
      <c r="S95">
        <v>-52.8</v>
      </c>
      <c r="T95">
        <v>-0.5</v>
      </c>
      <c r="U95">
        <v>-29.8</v>
      </c>
      <c r="V95">
        <v>-26.8</v>
      </c>
      <c r="W95">
        <v>-45.9</v>
      </c>
      <c r="X95">
        <v>14.5</v>
      </c>
      <c r="Y95">
        <v>-112</v>
      </c>
      <c r="Z95">
        <v>-86.1</v>
      </c>
      <c r="AA95">
        <v>27</v>
      </c>
      <c r="AB95">
        <v>-162.80000000000001</v>
      </c>
      <c r="AC95">
        <v>-139.9</v>
      </c>
      <c r="AD95">
        <v>-0.9</v>
      </c>
      <c r="AE95">
        <v>-33.9</v>
      </c>
      <c r="AF95">
        <v>-165.4</v>
      </c>
      <c r="AG95">
        <v>163.19999999999999</v>
      </c>
      <c r="AH95">
        <v>-186.7</v>
      </c>
      <c r="AI95">
        <v>28.2</v>
      </c>
      <c r="AJ95">
        <v>-222.4</v>
      </c>
      <c r="AK95">
        <v>-15.2</v>
      </c>
      <c r="AL95">
        <v>-392.7</v>
      </c>
      <c r="AM95">
        <v>-314.8</v>
      </c>
      <c r="AN95">
        <v>-424.4</v>
      </c>
      <c r="AO95">
        <v>-448.3</v>
      </c>
      <c r="AP95">
        <v>-572.79999999999995</v>
      </c>
      <c r="AQ95">
        <v>749.9</v>
      </c>
      <c r="AR95">
        <v>564.20000000000005</v>
      </c>
      <c r="AS95">
        <v>548.29999999999995</v>
      </c>
      <c r="AT95">
        <v>-834.2</v>
      </c>
      <c r="AU95">
        <v>-437.3</v>
      </c>
      <c r="AV95">
        <v>-355.7</v>
      </c>
      <c r="AW95">
        <v>-680.8</v>
      </c>
      <c r="AX95">
        <v>-231.4</v>
      </c>
      <c r="AY95">
        <v>2784.3</v>
      </c>
      <c r="AZ95">
        <v>-1009</v>
      </c>
      <c r="BA95">
        <v>-2158.1999999999998</v>
      </c>
      <c r="BB95">
        <v>497</v>
      </c>
      <c r="BC95">
        <v>-513.29999999999995</v>
      </c>
      <c r="BD95">
        <v>-957.1</v>
      </c>
      <c r="BE95">
        <v>122.1</v>
      </c>
      <c r="BF95">
        <v>372.3</v>
      </c>
      <c r="BG95">
        <v>-198.8</v>
      </c>
      <c r="BH95">
        <v>-1232.4000000000001</v>
      </c>
      <c r="BI95">
        <v>1802.5</v>
      </c>
      <c r="BJ95">
        <v>-1419.7</v>
      </c>
    </row>
    <row r="96" spans="1:62" x14ac:dyDescent="0.3">
      <c r="A96" t="s">
        <v>225</v>
      </c>
      <c r="B96" t="s">
        <v>226</v>
      </c>
      <c r="C96">
        <v>11.4</v>
      </c>
      <c r="D96">
        <v>74.5</v>
      </c>
      <c r="E96">
        <v>7.4</v>
      </c>
      <c r="F96">
        <v>14.4</v>
      </c>
      <c r="G96">
        <v>16.2</v>
      </c>
      <c r="H96">
        <v>10.9</v>
      </c>
      <c r="I96">
        <v>11.9</v>
      </c>
      <c r="J96">
        <v>12.6</v>
      </c>
      <c r="K96">
        <v>11.3</v>
      </c>
      <c r="L96">
        <v>6</v>
      </c>
      <c r="M96">
        <v>10</v>
      </c>
      <c r="N96">
        <v>13.2</v>
      </c>
      <c r="O96">
        <v>6.8</v>
      </c>
      <c r="P96">
        <v>14.5</v>
      </c>
      <c r="Q96">
        <v>-6.2</v>
      </c>
      <c r="R96">
        <v>59.1</v>
      </c>
      <c r="S96">
        <v>32.799999999999997</v>
      </c>
      <c r="T96">
        <v>33.700000000000003</v>
      </c>
      <c r="U96">
        <v>41.5</v>
      </c>
      <c r="V96">
        <v>45.7</v>
      </c>
      <c r="W96">
        <v>44.9</v>
      </c>
      <c r="X96">
        <v>10.3</v>
      </c>
      <c r="Y96">
        <v>78</v>
      </c>
      <c r="Z96">
        <v>36.700000000000003</v>
      </c>
      <c r="AA96">
        <v>-57.8</v>
      </c>
      <c r="AB96">
        <v>85.2</v>
      </c>
      <c r="AC96">
        <v>-20.6</v>
      </c>
      <c r="AD96">
        <v>17.2</v>
      </c>
      <c r="AE96">
        <v>5.6</v>
      </c>
      <c r="AF96">
        <v>52.1</v>
      </c>
      <c r="AG96">
        <v>27.4</v>
      </c>
      <c r="AH96">
        <v>67.400000000000006</v>
      </c>
      <c r="AI96">
        <v>171.6</v>
      </c>
      <c r="AJ96">
        <v>-47.2</v>
      </c>
      <c r="AK96">
        <v>-37.9</v>
      </c>
      <c r="AL96">
        <v>-16</v>
      </c>
      <c r="AM96">
        <v>-18.2</v>
      </c>
      <c r="AN96">
        <v>-0.6</v>
      </c>
      <c r="AO96">
        <v>-156.80000000000001</v>
      </c>
      <c r="AP96">
        <v>-123.8</v>
      </c>
      <c r="AQ96">
        <v>-397.7</v>
      </c>
      <c r="AR96">
        <v>-207.3</v>
      </c>
      <c r="AS96">
        <v>-133.80000000000001</v>
      </c>
      <c r="AT96">
        <v>186.5</v>
      </c>
      <c r="AU96">
        <v>-127.4</v>
      </c>
      <c r="AV96">
        <v>-180.7</v>
      </c>
      <c r="AW96">
        <v>-339.2</v>
      </c>
      <c r="AX96">
        <v>-429.2</v>
      </c>
      <c r="AY96">
        <v>634</v>
      </c>
      <c r="AZ96">
        <v>-140.5</v>
      </c>
      <c r="BA96">
        <v>32.1</v>
      </c>
      <c r="BB96">
        <v>287.39999999999998</v>
      </c>
      <c r="BC96">
        <v>553.29999999999995</v>
      </c>
      <c r="BD96">
        <v>106</v>
      </c>
      <c r="BE96">
        <v>333.7</v>
      </c>
      <c r="BF96">
        <v>2.5</v>
      </c>
      <c r="BG96">
        <v>-115</v>
      </c>
      <c r="BH96">
        <v>-181</v>
      </c>
      <c r="BI96">
        <v>258.10000000000002</v>
      </c>
      <c r="BJ96">
        <v>368.2</v>
      </c>
    </row>
    <row r="97" spans="1:62" x14ac:dyDescent="0.3">
      <c r="A97" t="s">
        <v>227</v>
      </c>
      <c r="B97" t="s">
        <v>228</v>
      </c>
      <c r="C97">
        <v>-0.2</v>
      </c>
      <c r="D97">
        <v>0.3</v>
      </c>
      <c r="E97">
        <v>0</v>
      </c>
      <c r="F97">
        <v>0.1</v>
      </c>
      <c r="G97">
        <v>-0.5</v>
      </c>
      <c r="H97">
        <v>-1.2</v>
      </c>
      <c r="I97">
        <v>-2.1</v>
      </c>
      <c r="J97">
        <v>-1.6</v>
      </c>
      <c r="K97">
        <v>-3.7</v>
      </c>
      <c r="L97">
        <v>-5.9</v>
      </c>
      <c r="M97">
        <v>-6.6</v>
      </c>
      <c r="N97">
        <v>-4.5999999999999996</v>
      </c>
      <c r="O97">
        <v>-6.6</v>
      </c>
      <c r="P97">
        <v>-19.600000000000001</v>
      </c>
      <c r="Q97">
        <v>-38.200000000000003</v>
      </c>
      <c r="R97">
        <v>-10.5</v>
      </c>
      <c r="S97">
        <v>-14.1</v>
      </c>
      <c r="T97">
        <v>-15.7</v>
      </c>
      <c r="U97">
        <v>-23.7</v>
      </c>
      <c r="V97">
        <v>-40.1</v>
      </c>
      <c r="W97">
        <v>-42.1</v>
      </c>
      <c r="X97">
        <v>-24.6</v>
      </c>
      <c r="Y97">
        <v>-7.5</v>
      </c>
      <c r="Z97">
        <v>-7.4</v>
      </c>
      <c r="AA97">
        <v>-4</v>
      </c>
      <c r="AB97">
        <v>0</v>
      </c>
      <c r="AC97">
        <v>7.1</v>
      </c>
      <c r="AD97">
        <v>-16.2</v>
      </c>
      <c r="AE97">
        <v>-22.2</v>
      </c>
      <c r="AF97">
        <v>-16.3</v>
      </c>
      <c r="AG97">
        <v>-12.9</v>
      </c>
      <c r="AH97">
        <v>4.9000000000000004</v>
      </c>
      <c r="AI97">
        <v>-2.8</v>
      </c>
      <c r="AJ97">
        <v>-4</v>
      </c>
      <c r="AK97">
        <v>-12.4</v>
      </c>
      <c r="AL97">
        <v>-18.3</v>
      </c>
      <c r="AM97">
        <v>3.1</v>
      </c>
      <c r="AN97">
        <v>14.1</v>
      </c>
      <c r="AO97">
        <v>15.7</v>
      </c>
      <c r="AP97">
        <v>-4</v>
      </c>
      <c r="AQ97">
        <v>-16.8</v>
      </c>
      <c r="AR97">
        <v>8</v>
      </c>
      <c r="AS97">
        <v>8.9</v>
      </c>
      <c r="AT97">
        <v>-14.5</v>
      </c>
      <c r="AU97">
        <v>-40.200000000000003</v>
      </c>
      <c r="AV97">
        <v>-36</v>
      </c>
      <c r="AW97">
        <v>-31.9</v>
      </c>
      <c r="AX97">
        <v>-43.6</v>
      </c>
      <c r="AY97">
        <v>-34.799999999999997</v>
      </c>
      <c r="AZ97">
        <v>2.6</v>
      </c>
      <c r="BA97">
        <v>-47.6</v>
      </c>
      <c r="BB97">
        <v>-68</v>
      </c>
      <c r="BC97">
        <v>-11.4</v>
      </c>
      <c r="BD97">
        <v>14.4</v>
      </c>
      <c r="BE97">
        <v>2.1</v>
      </c>
      <c r="BF97">
        <v>53.1</v>
      </c>
      <c r="BG97">
        <v>-0.9</v>
      </c>
      <c r="BH97">
        <v>-48.9</v>
      </c>
      <c r="BI97">
        <v>-51.5</v>
      </c>
      <c r="BJ97">
        <v>1.2</v>
      </c>
    </row>
    <row r="98" spans="1:62" x14ac:dyDescent="0.3">
      <c r="A98" t="s">
        <v>5</v>
      </c>
      <c r="B98" s="2" t="s">
        <v>229</v>
      </c>
      <c r="C98" t="s">
        <v>5</v>
      </c>
      <c r="D98" t="s">
        <v>5</v>
      </c>
      <c r="E98" t="s">
        <v>5</v>
      </c>
      <c r="F98" t="s">
        <v>5</v>
      </c>
      <c r="G98" t="s">
        <v>5</v>
      </c>
      <c r="H98" t="s">
        <v>5</v>
      </c>
      <c r="I98" t="s">
        <v>5</v>
      </c>
      <c r="J98" t="s">
        <v>5</v>
      </c>
      <c r="K98" t="s">
        <v>5</v>
      </c>
      <c r="L98" t="s">
        <v>5</v>
      </c>
      <c r="M98" t="s">
        <v>5</v>
      </c>
      <c r="N98" t="s">
        <v>5</v>
      </c>
      <c r="O98" t="s">
        <v>5</v>
      </c>
      <c r="P98" t="s">
        <v>5</v>
      </c>
      <c r="Q98" t="s">
        <v>5</v>
      </c>
      <c r="R98" t="s">
        <v>5</v>
      </c>
      <c r="S98" t="s">
        <v>5</v>
      </c>
      <c r="T98" t="s">
        <v>5</v>
      </c>
      <c r="U98" t="s">
        <v>5</v>
      </c>
      <c r="V98" t="s">
        <v>5</v>
      </c>
      <c r="W98" t="s">
        <v>5</v>
      </c>
      <c r="X98" t="s">
        <v>5</v>
      </c>
      <c r="Y98" t="s">
        <v>5</v>
      </c>
      <c r="Z98" t="s">
        <v>5</v>
      </c>
      <c r="AA98" t="s">
        <v>5</v>
      </c>
      <c r="AB98" t="s">
        <v>5</v>
      </c>
      <c r="AC98" t="s">
        <v>5</v>
      </c>
      <c r="AD98" t="s">
        <v>5</v>
      </c>
      <c r="AE98" t="s">
        <v>5</v>
      </c>
      <c r="AF98" t="s">
        <v>5</v>
      </c>
      <c r="AG98" t="s">
        <v>5</v>
      </c>
      <c r="AH98" t="s">
        <v>5</v>
      </c>
      <c r="AI98" t="s">
        <v>5</v>
      </c>
      <c r="AJ98" t="s">
        <v>5</v>
      </c>
      <c r="AK98" t="s">
        <v>5</v>
      </c>
      <c r="AL98" t="s">
        <v>5</v>
      </c>
      <c r="AM98" t="s">
        <v>5</v>
      </c>
      <c r="AN98" t="s">
        <v>5</v>
      </c>
      <c r="AO98" t="s">
        <v>5</v>
      </c>
      <c r="AP98" t="s">
        <v>5</v>
      </c>
      <c r="AQ98" t="s">
        <v>5</v>
      </c>
      <c r="AR98" t="s">
        <v>5</v>
      </c>
      <c r="AS98" t="s">
        <v>5</v>
      </c>
      <c r="AT98" t="s">
        <v>5</v>
      </c>
      <c r="AU98" t="s">
        <v>5</v>
      </c>
      <c r="AV98" t="s">
        <v>5</v>
      </c>
      <c r="AW98" t="s">
        <v>5</v>
      </c>
      <c r="AX98" t="s">
        <v>5</v>
      </c>
      <c r="AY98" t="s">
        <v>5</v>
      </c>
      <c r="AZ98" t="s">
        <v>5</v>
      </c>
      <c r="BA98" t="s">
        <v>5</v>
      </c>
      <c r="BB98" t="s">
        <v>5</v>
      </c>
      <c r="BC98" t="s">
        <v>5</v>
      </c>
      <c r="BD98" t="s">
        <v>5</v>
      </c>
      <c r="BE98" t="s">
        <v>5</v>
      </c>
      <c r="BF98" t="s">
        <v>5</v>
      </c>
      <c r="BG98" t="s">
        <v>5</v>
      </c>
      <c r="BH98" t="s">
        <v>5</v>
      </c>
      <c r="BI98" t="s">
        <v>5</v>
      </c>
      <c r="BJ98" t="s">
        <v>5</v>
      </c>
    </row>
    <row r="99" spans="1:62" x14ac:dyDescent="0.3">
      <c r="A99" t="s">
        <v>230</v>
      </c>
      <c r="B99" s="2" t="s">
        <v>231</v>
      </c>
      <c r="C99">
        <v>-1.6</v>
      </c>
      <c r="D99">
        <v>1.9</v>
      </c>
      <c r="E99">
        <v>3</v>
      </c>
      <c r="F99">
        <v>2.5</v>
      </c>
      <c r="G99">
        <v>11.6</v>
      </c>
      <c r="H99">
        <v>15</v>
      </c>
      <c r="I99">
        <v>23.1</v>
      </c>
      <c r="J99">
        <v>24.3</v>
      </c>
      <c r="K99">
        <v>38.1</v>
      </c>
      <c r="L99">
        <v>50.4</v>
      </c>
      <c r="M99">
        <v>56.5</v>
      </c>
      <c r="N99">
        <v>64.5</v>
      </c>
      <c r="O99">
        <v>61.7</v>
      </c>
      <c r="P99">
        <v>109.8</v>
      </c>
      <c r="Q99">
        <v>241.8</v>
      </c>
      <c r="R99">
        <v>150.5</v>
      </c>
      <c r="S99">
        <v>148.5</v>
      </c>
      <c r="T99">
        <v>170.6</v>
      </c>
      <c r="U99">
        <v>230.7</v>
      </c>
      <c r="V99">
        <v>304</v>
      </c>
      <c r="W99">
        <v>340.8</v>
      </c>
      <c r="X99">
        <v>315.39999999999998</v>
      </c>
      <c r="Y99">
        <v>151.4</v>
      </c>
      <c r="Z99">
        <v>55.8</v>
      </c>
      <c r="AA99">
        <v>112.1</v>
      </c>
      <c r="AB99">
        <v>78.099999999999994</v>
      </c>
      <c r="AC99">
        <v>76.599999999999994</v>
      </c>
      <c r="AD99">
        <v>153.6</v>
      </c>
      <c r="AE99">
        <v>245.3</v>
      </c>
      <c r="AF99">
        <v>163.1</v>
      </c>
      <c r="AG99">
        <v>0.7</v>
      </c>
      <c r="AH99">
        <v>-245.3</v>
      </c>
      <c r="AI99">
        <v>-254.2</v>
      </c>
      <c r="AJ99">
        <v>-20.3</v>
      </c>
      <c r="AK99">
        <v>197.3</v>
      </c>
      <c r="AL99">
        <v>127.4</v>
      </c>
      <c r="AM99">
        <v>29.2</v>
      </c>
      <c r="AN99">
        <v>713.5</v>
      </c>
      <c r="AO99">
        <v>427.8</v>
      </c>
      <c r="AP99">
        <v>174.2</v>
      </c>
      <c r="AQ99">
        <v>564</v>
      </c>
      <c r="AR99">
        <v>-220.6</v>
      </c>
      <c r="AS99">
        <v>219.8</v>
      </c>
      <c r="AT99">
        <v>143.30000000000001</v>
      </c>
      <c r="AU99">
        <v>1374.3</v>
      </c>
      <c r="AV99">
        <v>901.5</v>
      </c>
      <c r="AW99">
        <v>1041.8</v>
      </c>
      <c r="AX99">
        <v>1108.2</v>
      </c>
      <c r="AY99">
        <v>-1093.0999999999999</v>
      </c>
      <c r="AZ99">
        <v>-2351</v>
      </c>
      <c r="BA99">
        <v>496</v>
      </c>
      <c r="BB99">
        <v>458.7</v>
      </c>
      <c r="BC99">
        <v>475.6</v>
      </c>
      <c r="BD99">
        <v>1214.9000000000001</v>
      </c>
      <c r="BE99">
        <v>654.70000000000005</v>
      </c>
      <c r="BF99">
        <v>748.4</v>
      </c>
      <c r="BG99">
        <v>580</v>
      </c>
      <c r="BH99">
        <v>1008.6</v>
      </c>
      <c r="BI99">
        <v>258.3</v>
      </c>
      <c r="BJ99">
        <v>991.1</v>
      </c>
    </row>
    <row r="100" spans="1:62" x14ac:dyDescent="0.3">
      <c r="A100" t="s">
        <v>232</v>
      </c>
      <c r="B100" t="s">
        <v>233</v>
      </c>
      <c r="C100">
        <v>-2.7</v>
      </c>
      <c r="D100">
        <v>2.1</v>
      </c>
      <c r="E100">
        <v>1.5</v>
      </c>
      <c r="F100">
        <v>1.1000000000000001</v>
      </c>
      <c r="G100">
        <v>8.6999999999999993</v>
      </c>
      <c r="H100">
        <v>11.6</v>
      </c>
      <c r="I100">
        <v>15.7</v>
      </c>
      <c r="J100">
        <v>15.1</v>
      </c>
      <c r="K100">
        <v>27.7</v>
      </c>
      <c r="L100">
        <v>37.5</v>
      </c>
      <c r="M100">
        <v>41.2</v>
      </c>
      <c r="N100">
        <v>53</v>
      </c>
      <c r="O100">
        <v>49.8</v>
      </c>
      <c r="P100">
        <v>84.1</v>
      </c>
      <c r="Q100">
        <v>156.19999999999999</v>
      </c>
      <c r="R100">
        <v>90.3</v>
      </c>
      <c r="S100">
        <v>101</v>
      </c>
      <c r="T100">
        <v>115.4</v>
      </c>
      <c r="U100">
        <v>156.4</v>
      </c>
      <c r="V100">
        <v>196</v>
      </c>
      <c r="W100">
        <v>200</v>
      </c>
      <c r="X100">
        <v>221.8</v>
      </c>
      <c r="Y100">
        <v>92.7</v>
      </c>
      <c r="Z100">
        <v>26.9</v>
      </c>
      <c r="AA100">
        <v>79</v>
      </c>
      <c r="AB100">
        <v>47.8</v>
      </c>
      <c r="AC100">
        <v>37.700000000000003</v>
      </c>
      <c r="AD100">
        <v>92.9</v>
      </c>
      <c r="AE100">
        <v>146.9</v>
      </c>
      <c r="AF100">
        <v>98.9</v>
      </c>
      <c r="AG100">
        <v>-81.7</v>
      </c>
      <c r="AH100">
        <v>-273.60000000000002</v>
      </c>
      <c r="AI100">
        <v>-288.2</v>
      </c>
      <c r="AJ100">
        <v>-53</v>
      </c>
      <c r="AK100">
        <v>136.80000000000001</v>
      </c>
      <c r="AL100">
        <v>67.400000000000006</v>
      </c>
      <c r="AM100">
        <v>10.199999999999999</v>
      </c>
      <c r="AN100">
        <v>727.6</v>
      </c>
      <c r="AO100">
        <v>462.3</v>
      </c>
      <c r="AP100">
        <v>139.1</v>
      </c>
      <c r="AQ100">
        <v>527.4</v>
      </c>
      <c r="AR100">
        <v>-152.4</v>
      </c>
      <c r="AS100">
        <v>232.3</v>
      </c>
      <c r="AT100">
        <v>141.1</v>
      </c>
      <c r="AU100">
        <v>1248.5999999999999</v>
      </c>
      <c r="AV100">
        <v>805.1</v>
      </c>
      <c r="AW100">
        <v>938.1</v>
      </c>
      <c r="AX100">
        <v>991.6</v>
      </c>
      <c r="AY100">
        <v>-1131.7</v>
      </c>
      <c r="AZ100">
        <v>-2354.6</v>
      </c>
      <c r="BA100">
        <v>388.7</v>
      </c>
      <c r="BB100">
        <v>336.2</v>
      </c>
      <c r="BC100">
        <v>420.4</v>
      </c>
      <c r="BD100">
        <v>1181.0999999999999</v>
      </c>
      <c r="BE100">
        <v>654.70000000000005</v>
      </c>
      <c r="BF100">
        <v>849.2</v>
      </c>
      <c r="BG100">
        <v>524.20000000000005</v>
      </c>
      <c r="BH100">
        <v>867.5</v>
      </c>
      <c r="BI100">
        <v>156.5</v>
      </c>
      <c r="BJ100">
        <v>920.9</v>
      </c>
    </row>
    <row r="101" spans="1:62" x14ac:dyDescent="0.3">
      <c r="A101" t="s">
        <v>234</v>
      </c>
      <c r="B101" t="s">
        <v>235</v>
      </c>
      <c r="C101">
        <v>0.4</v>
      </c>
      <c r="D101">
        <v>-0.8</v>
      </c>
      <c r="E101">
        <v>0.6</v>
      </c>
      <c r="F101">
        <v>0.3</v>
      </c>
      <c r="G101">
        <v>1.2</v>
      </c>
      <c r="H101">
        <v>1</v>
      </c>
      <c r="I101">
        <v>5.3</v>
      </c>
      <c r="J101">
        <v>6.7</v>
      </c>
      <c r="K101">
        <v>8.8000000000000007</v>
      </c>
      <c r="L101">
        <v>9</v>
      </c>
      <c r="M101">
        <v>12.8</v>
      </c>
      <c r="N101">
        <v>8.8000000000000007</v>
      </c>
      <c r="O101">
        <v>8.1</v>
      </c>
      <c r="P101">
        <v>13.5</v>
      </c>
      <c r="Q101">
        <v>64.8</v>
      </c>
      <c r="R101">
        <v>55.4</v>
      </c>
      <c r="S101">
        <v>38.6</v>
      </c>
      <c r="T101">
        <v>45.3</v>
      </c>
      <c r="U101">
        <v>52.3</v>
      </c>
      <c r="V101">
        <v>71.7</v>
      </c>
      <c r="W101">
        <v>105.5</v>
      </c>
      <c r="X101">
        <v>74.2</v>
      </c>
      <c r="Y101">
        <v>43.7</v>
      </c>
      <c r="Z101">
        <v>13.1</v>
      </c>
      <c r="AA101">
        <v>17</v>
      </c>
      <c r="AB101">
        <v>27.7</v>
      </c>
      <c r="AC101">
        <v>39.4</v>
      </c>
      <c r="AD101">
        <v>37.299999999999997</v>
      </c>
      <c r="AE101">
        <v>51.8</v>
      </c>
      <c r="AF101">
        <v>48.7</v>
      </c>
      <c r="AG101">
        <v>60.1</v>
      </c>
      <c r="AH101">
        <v>24.9</v>
      </c>
      <c r="AI101">
        <v>19.8</v>
      </c>
      <c r="AJ101">
        <v>20.2</v>
      </c>
      <c r="AK101">
        <v>29.6</v>
      </c>
      <c r="AL101">
        <v>34.799999999999997</v>
      </c>
      <c r="AM101">
        <v>1.5</v>
      </c>
      <c r="AN101">
        <v>-25.1</v>
      </c>
      <c r="AO101">
        <v>-34.1</v>
      </c>
      <c r="AP101">
        <v>-19.7</v>
      </c>
      <c r="AQ101">
        <v>-5.5</v>
      </c>
      <c r="AR101">
        <v>-31.9</v>
      </c>
      <c r="AS101">
        <v>-39.299999999999997</v>
      </c>
      <c r="AT101">
        <v>-47.8</v>
      </c>
      <c r="AU101">
        <v>73.400000000000006</v>
      </c>
      <c r="AV101">
        <v>24</v>
      </c>
      <c r="AW101">
        <v>74.599999999999994</v>
      </c>
      <c r="AX101">
        <v>11.3</v>
      </c>
      <c r="AY101">
        <v>82.8</v>
      </c>
      <c r="AZ101">
        <v>-31.2</v>
      </c>
      <c r="BA101">
        <v>20.100000000000001</v>
      </c>
      <c r="BB101">
        <v>59.8</v>
      </c>
      <c r="BC101">
        <v>19.3</v>
      </c>
      <c r="BD101">
        <v>-23.5</v>
      </c>
      <c r="BE101">
        <v>-13.3</v>
      </c>
      <c r="BF101">
        <v>-61.8</v>
      </c>
      <c r="BG101">
        <v>-29</v>
      </c>
      <c r="BH101">
        <v>30.7</v>
      </c>
      <c r="BI101">
        <v>48.5</v>
      </c>
      <c r="BJ101">
        <v>5.4</v>
      </c>
    </row>
    <row r="102" spans="1:62" x14ac:dyDescent="0.3">
      <c r="A102" t="s">
        <v>236</v>
      </c>
      <c r="B102" t="s">
        <v>237</v>
      </c>
      <c r="C102">
        <v>0.3</v>
      </c>
      <c r="D102">
        <v>0.3</v>
      </c>
      <c r="E102">
        <v>0.1</v>
      </c>
      <c r="F102">
        <v>0.4</v>
      </c>
      <c r="G102">
        <v>0.5</v>
      </c>
      <c r="H102">
        <v>0.7</v>
      </c>
      <c r="I102">
        <v>0.8</v>
      </c>
      <c r="J102">
        <v>1.6</v>
      </c>
      <c r="K102">
        <v>2</v>
      </c>
      <c r="L102">
        <v>2.9</v>
      </c>
      <c r="M102">
        <v>3.2</v>
      </c>
      <c r="N102">
        <v>2.1</v>
      </c>
      <c r="O102">
        <v>2.6</v>
      </c>
      <c r="P102">
        <v>5.6</v>
      </c>
      <c r="Q102">
        <v>8.6999999999999993</v>
      </c>
      <c r="R102">
        <v>5.7</v>
      </c>
      <c r="S102">
        <v>5.5</v>
      </c>
      <c r="T102">
        <v>5.9</v>
      </c>
      <c r="U102">
        <v>8.6</v>
      </c>
      <c r="V102">
        <v>11.4</v>
      </c>
      <c r="W102">
        <v>13.8</v>
      </c>
      <c r="X102">
        <v>14</v>
      </c>
      <c r="Y102">
        <v>11.3</v>
      </c>
      <c r="Z102">
        <v>10.199999999999999</v>
      </c>
      <c r="AA102">
        <v>8.4</v>
      </c>
      <c r="AB102">
        <v>6.4</v>
      </c>
      <c r="AC102">
        <v>5.7</v>
      </c>
      <c r="AD102">
        <v>14.4</v>
      </c>
      <c r="AE102">
        <v>34.9</v>
      </c>
      <c r="AF102">
        <v>14.6</v>
      </c>
      <c r="AG102">
        <v>13.9</v>
      </c>
      <c r="AH102">
        <v>14.1</v>
      </c>
      <c r="AI102">
        <v>11.4</v>
      </c>
      <c r="AJ102">
        <v>9</v>
      </c>
      <c r="AK102">
        <v>19.899999999999999</v>
      </c>
      <c r="AL102">
        <v>19.2</v>
      </c>
      <c r="AM102">
        <v>10.4</v>
      </c>
      <c r="AN102">
        <v>15.9</v>
      </c>
      <c r="AO102">
        <v>14.6</v>
      </c>
      <c r="AP102">
        <v>31.8</v>
      </c>
      <c r="AQ102">
        <v>27.8</v>
      </c>
      <c r="AR102">
        <v>-11.5</v>
      </c>
      <c r="AS102">
        <v>-2.1</v>
      </c>
      <c r="AT102">
        <v>25.7</v>
      </c>
      <c r="AU102">
        <v>13.8</v>
      </c>
      <c r="AV102">
        <v>34.5</v>
      </c>
      <c r="AW102">
        <v>23.7</v>
      </c>
      <c r="AX102">
        <v>42.7</v>
      </c>
      <c r="AY102">
        <v>14.8</v>
      </c>
      <c r="AZ102">
        <v>5.8</v>
      </c>
      <c r="BA102">
        <v>30.9</v>
      </c>
      <c r="BB102">
        <v>31.8</v>
      </c>
      <c r="BC102">
        <v>22.5</v>
      </c>
      <c r="BD102">
        <v>51.3</v>
      </c>
      <c r="BE102">
        <v>26</v>
      </c>
      <c r="BF102">
        <v>5.3</v>
      </c>
      <c r="BG102">
        <v>44.5</v>
      </c>
      <c r="BH102">
        <v>80.8</v>
      </c>
      <c r="BI102">
        <v>31.1</v>
      </c>
      <c r="BJ102">
        <v>77.7</v>
      </c>
    </row>
    <row r="103" spans="1:62" x14ac:dyDescent="0.3">
      <c r="A103" t="s">
        <v>238</v>
      </c>
      <c r="B103" t="s">
        <v>239</v>
      </c>
      <c r="C103">
        <v>0.4</v>
      </c>
      <c r="D103">
        <v>0.4</v>
      </c>
      <c r="E103">
        <v>0.9</v>
      </c>
      <c r="F103">
        <v>0.7</v>
      </c>
      <c r="G103">
        <v>1.2</v>
      </c>
      <c r="H103">
        <v>1.8</v>
      </c>
      <c r="I103">
        <v>1.3</v>
      </c>
      <c r="J103">
        <v>1</v>
      </c>
      <c r="K103">
        <v>-0.5</v>
      </c>
      <c r="L103">
        <v>0.9</v>
      </c>
      <c r="M103">
        <v>-0.7</v>
      </c>
      <c r="N103">
        <v>0.6</v>
      </c>
      <c r="O103">
        <v>1.1000000000000001</v>
      </c>
      <c r="P103">
        <v>6.5</v>
      </c>
      <c r="Q103">
        <v>12.1</v>
      </c>
      <c r="R103">
        <v>-0.9</v>
      </c>
      <c r="S103">
        <v>3.4</v>
      </c>
      <c r="T103">
        <v>4</v>
      </c>
      <c r="U103">
        <v>13.4</v>
      </c>
      <c r="V103">
        <v>24.9</v>
      </c>
      <c r="W103">
        <v>21.5</v>
      </c>
      <c r="X103">
        <v>5.4</v>
      </c>
      <c r="Y103">
        <v>3.7</v>
      </c>
      <c r="Z103">
        <v>5.6</v>
      </c>
      <c r="AA103">
        <v>7.7</v>
      </c>
      <c r="AB103">
        <v>-3.8</v>
      </c>
      <c r="AC103">
        <v>-6.1</v>
      </c>
      <c r="AD103">
        <v>9</v>
      </c>
      <c r="AE103">
        <v>11.6</v>
      </c>
      <c r="AF103">
        <v>1</v>
      </c>
      <c r="AG103">
        <v>8.4</v>
      </c>
      <c r="AH103">
        <v>-10.7</v>
      </c>
      <c r="AI103">
        <v>2.7</v>
      </c>
      <c r="AJ103">
        <v>3.5</v>
      </c>
      <c r="AK103">
        <v>10.9</v>
      </c>
      <c r="AL103">
        <v>6</v>
      </c>
      <c r="AM103">
        <v>7.1</v>
      </c>
      <c r="AN103">
        <v>-4.8</v>
      </c>
      <c r="AO103">
        <v>-14.9</v>
      </c>
      <c r="AP103">
        <v>23.1</v>
      </c>
      <c r="AQ103">
        <v>14.3</v>
      </c>
      <c r="AR103">
        <v>-24.7</v>
      </c>
      <c r="AS103">
        <v>28.9</v>
      </c>
      <c r="AT103">
        <v>24.2</v>
      </c>
      <c r="AU103">
        <v>38.6</v>
      </c>
      <c r="AV103">
        <v>37.9</v>
      </c>
      <c r="AW103">
        <v>5.4</v>
      </c>
      <c r="AX103">
        <v>62.4</v>
      </c>
      <c r="AY103">
        <v>-59</v>
      </c>
      <c r="AZ103">
        <v>28.9</v>
      </c>
      <c r="BA103">
        <v>56.3</v>
      </c>
      <c r="BB103">
        <v>31</v>
      </c>
      <c r="BC103">
        <v>13.5</v>
      </c>
      <c r="BD103">
        <v>6</v>
      </c>
      <c r="BE103">
        <v>-12.7</v>
      </c>
      <c r="BF103">
        <v>-44.3</v>
      </c>
      <c r="BG103">
        <v>40.200000000000003</v>
      </c>
      <c r="BH103">
        <v>29.7</v>
      </c>
      <c r="BI103">
        <v>22.1</v>
      </c>
      <c r="BJ103">
        <v>-12.8</v>
      </c>
    </row>
    <row r="104" spans="1:62" x14ac:dyDescent="0.3">
      <c r="A104" t="s">
        <v>240</v>
      </c>
      <c r="B104" s="2" t="s">
        <v>241</v>
      </c>
      <c r="C104">
        <v>-0.9</v>
      </c>
      <c r="D104">
        <v>0.2</v>
      </c>
      <c r="E104">
        <v>-0.3</v>
      </c>
      <c r="F104">
        <v>3.3</v>
      </c>
      <c r="G104">
        <v>1.6</v>
      </c>
      <c r="H104">
        <v>7.2</v>
      </c>
      <c r="I104">
        <v>-3.9</v>
      </c>
      <c r="J104">
        <v>5.2</v>
      </c>
      <c r="K104">
        <v>4.4000000000000004</v>
      </c>
      <c r="L104">
        <v>0.2</v>
      </c>
      <c r="M104">
        <v>4</v>
      </c>
      <c r="N104">
        <v>9.1999999999999993</v>
      </c>
      <c r="O104">
        <v>25.1</v>
      </c>
      <c r="P104">
        <v>0.6</v>
      </c>
      <c r="Q104">
        <v>-17</v>
      </c>
      <c r="R104">
        <v>16.8</v>
      </c>
      <c r="S104">
        <v>72.400000000000006</v>
      </c>
      <c r="T104">
        <v>3.8</v>
      </c>
      <c r="U104">
        <v>23.7</v>
      </c>
      <c r="V104">
        <v>35.1</v>
      </c>
      <c r="W104">
        <v>55.3</v>
      </c>
      <c r="X104">
        <v>-1.2</v>
      </c>
      <c r="Y104">
        <v>11.8</v>
      </c>
      <c r="Z104">
        <v>54.6</v>
      </c>
      <c r="AA104">
        <v>-16.8</v>
      </c>
      <c r="AB104">
        <v>134.30000000000001</v>
      </c>
      <c r="AC104">
        <v>139.69999999999999</v>
      </c>
      <c r="AD104">
        <v>22.1</v>
      </c>
      <c r="AE104">
        <v>102.2</v>
      </c>
      <c r="AF104">
        <v>134.19999999999999</v>
      </c>
      <c r="AG104">
        <v>-139.4</v>
      </c>
      <c r="AH104">
        <v>122.3</v>
      </c>
      <c r="AI104">
        <v>-63.6</v>
      </c>
      <c r="AJ104">
        <v>166.1</v>
      </c>
      <c r="AK104">
        <v>-5.0999999999999996</v>
      </c>
      <c r="AL104">
        <v>273</v>
      </c>
      <c r="AM104">
        <v>241.6</v>
      </c>
      <c r="AN104">
        <v>361.1</v>
      </c>
      <c r="AO104">
        <v>478.7</v>
      </c>
      <c r="AP104">
        <v>644.79999999999995</v>
      </c>
      <c r="AQ104">
        <v>-476.7</v>
      </c>
      <c r="AR104">
        <v>-700.1</v>
      </c>
      <c r="AS104">
        <v>-736.4</v>
      </c>
      <c r="AT104">
        <v>714.9</v>
      </c>
      <c r="AU104">
        <v>357.7</v>
      </c>
      <c r="AV104">
        <v>242.3</v>
      </c>
      <c r="AW104">
        <v>625.1</v>
      </c>
      <c r="AX104">
        <v>337.2</v>
      </c>
      <c r="AY104">
        <v>-2572.5</v>
      </c>
      <c r="AZ104">
        <v>868.6</v>
      </c>
      <c r="BA104">
        <v>206.3</v>
      </c>
      <c r="BB104">
        <v>-543.6</v>
      </c>
      <c r="BC104">
        <v>437.2</v>
      </c>
      <c r="BD104">
        <v>992.9</v>
      </c>
      <c r="BE104">
        <v>-138.4</v>
      </c>
      <c r="BF104">
        <v>-398.4</v>
      </c>
      <c r="BG104">
        <v>191.6</v>
      </c>
      <c r="BH104">
        <v>1297.5999999999999</v>
      </c>
      <c r="BI104">
        <v>-1254.7</v>
      </c>
      <c r="BJ104">
        <v>1497.5</v>
      </c>
    </row>
    <row r="105" spans="1:62" x14ac:dyDescent="0.3">
      <c r="A105" t="s">
        <v>242</v>
      </c>
      <c r="B105" t="s">
        <v>243</v>
      </c>
      <c r="C105">
        <v>0</v>
      </c>
      <c r="D105">
        <v>0</v>
      </c>
      <c r="E105">
        <v>0</v>
      </c>
      <c r="F105">
        <v>0</v>
      </c>
      <c r="G105">
        <v>0</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-6.1</v>
      </c>
      <c r="BB105">
        <v>5</v>
      </c>
      <c r="BC105">
        <v>0.2</v>
      </c>
      <c r="BD105">
        <v>-4.3</v>
      </c>
      <c r="BE105">
        <v>3.3</v>
      </c>
      <c r="BF105">
        <v>-0.6</v>
      </c>
      <c r="BG105">
        <v>-0.8</v>
      </c>
      <c r="BH105">
        <v>0.5</v>
      </c>
      <c r="BI105">
        <v>-1.9</v>
      </c>
      <c r="BJ105">
        <v>3.9</v>
      </c>
    </row>
    <row r="106" spans="1:62" x14ac:dyDescent="0.3">
      <c r="A106" t="s">
        <v>244</v>
      </c>
      <c r="B106" t="s">
        <v>165</v>
      </c>
      <c r="C106">
        <v>0</v>
      </c>
      <c r="D106">
        <v>0</v>
      </c>
      <c r="E106">
        <v>0</v>
      </c>
      <c r="F106">
        <v>3.3</v>
      </c>
      <c r="G106">
        <v>1.6</v>
      </c>
      <c r="H106">
        <v>1.3</v>
      </c>
      <c r="I106">
        <v>-2.1</v>
      </c>
      <c r="J106">
        <v>3.3</v>
      </c>
      <c r="K106">
        <v>1.6</v>
      </c>
      <c r="L106">
        <v>-3.1</v>
      </c>
      <c r="M106">
        <v>0.4</v>
      </c>
      <c r="N106">
        <v>3.5</v>
      </c>
      <c r="O106">
        <v>5.6</v>
      </c>
      <c r="P106">
        <v>-8</v>
      </c>
      <c r="Q106">
        <v>-16.8</v>
      </c>
      <c r="R106">
        <v>16.7</v>
      </c>
      <c r="S106">
        <v>11.5</v>
      </c>
      <c r="T106">
        <v>-8.1</v>
      </c>
      <c r="U106">
        <v>0.8</v>
      </c>
      <c r="V106">
        <v>9</v>
      </c>
      <c r="W106">
        <v>22.6</v>
      </c>
      <c r="X106">
        <v>-11.3</v>
      </c>
      <c r="Y106">
        <v>16.600000000000001</v>
      </c>
      <c r="Z106">
        <v>22.3</v>
      </c>
      <c r="AA106">
        <v>2.7</v>
      </c>
      <c r="AB106">
        <v>45.4</v>
      </c>
      <c r="AC106">
        <v>31.4</v>
      </c>
      <c r="AD106">
        <v>4.5</v>
      </c>
      <c r="AE106">
        <v>32.1</v>
      </c>
      <c r="AF106">
        <v>62.4</v>
      </c>
      <c r="AG106">
        <v>-18.899999999999999</v>
      </c>
      <c r="AH106">
        <v>72.7</v>
      </c>
      <c r="AI106">
        <v>14.3</v>
      </c>
      <c r="AJ106">
        <v>24.7</v>
      </c>
      <c r="AK106">
        <v>-6.7</v>
      </c>
      <c r="AL106">
        <v>125.6</v>
      </c>
      <c r="AM106">
        <v>101.9</v>
      </c>
      <c r="AN106">
        <v>201.3</v>
      </c>
      <c r="AO106">
        <v>257</v>
      </c>
      <c r="AP106">
        <v>295.5</v>
      </c>
      <c r="AQ106">
        <v>-198.4</v>
      </c>
      <c r="AR106">
        <v>-224.8</v>
      </c>
      <c r="AS106">
        <v>-300.5</v>
      </c>
      <c r="AT106">
        <v>243.7</v>
      </c>
      <c r="AU106">
        <v>99.9</v>
      </c>
      <c r="AV106">
        <v>30.9</v>
      </c>
      <c r="AW106">
        <v>129.30000000000001</v>
      </c>
      <c r="AX106">
        <v>33.799999999999997</v>
      </c>
      <c r="AY106">
        <v>-443.4</v>
      </c>
      <c r="AZ106">
        <v>171.1</v>
      </c>
      <c r="BA106">
        <v>105.5</v>
      </c>
      <c r="BB106">
        <v>-0.1</v>
      </c>
      <c r="BC106">
        <v>125.8</v>
      </c>
      <c r="BD106">
        <v>308.8</v>
      </c>
      <c r="BE106">
        <v>156.5</v>
      </c>
      <c r="BF106">
        <v>-11.7</v>
      </c>
      <c r="BG106">
        <v>145.9</v>
      </c>
      <c r="BH106">
        <v>326</v>
      </c>
      <c r="BI106">
        <v>-118.8</v>
      </c>
      <c r="BJ106">
        <v>516</v>
      </c>
    </row>
    <row r="107" spans="1:62" x14ac:dyDescent="0.3">
      <c r="A107" t="s">
        <v>245</v>
      </c>
      <c r="B107" t="s">
        <v>167</v>
      </c>
      <c r="C107">
        <v>0</v>
      </c>
      <c r="D107">
        <v>0</v>
      </c>
      <c r="E107">
        <v>0</v>
      </c>
      <c r="F107">
        <v>0</v>
      </c>
      <c r="G107">
        <v>0</v>
      </c>
      <c r="H107">
        <v>0</v>
      </c>
      <c r="I107">
        <v>0</v>
      </c>
      <c r="J107">
        <v>0.1</v>
      </c>
      <c r="K107">
        <v>0</v>
      </c>
      <c r="L107">
        <v>-0.2</v>
      </c>
      <c r="M107">
        <v>-0.1</v>
      </c>
      <c r="N107">
        <v>0.1</v>
      </c>
      <c r="O107">
        <v>0</v>
      </c>
      <c r="P107">
        <v>-0.2</v>
      </c>
      <c r="Q107">
        <v>-0.3</v>
      </c>
      <c r="R107">
        <v>0.1</v>
      </c>
      <c r="S107">
        <v>0.1</v>
      </c>
      <c r="T107">
        <v>0</v>
      </c>
      <c r="U107">
        <v>0</v>
      </c>
      <c r="V107">
        <v>0.1</v>
      </c>
      <c r="W107">
        <v>0.2</v>
      </c>
      <c r="X107">
        <v>-0.1</v>
      </c>
      <c r="Y107">
        <v>0.3</v>
      </c>
      <c r="Z107">
        <v>0.2</v>
      </c>
      <c r="AA107">
        <v>-0.2</v>
      </c>
      <c r="AB107">
        <v>-0.1</v>
      </c>
      <c r="AC107">
        <v>1.1000000000000001</v>
      </c>
      <c r="AD107">
        <v>-0.2</v>
      </c>
      <c r="AE107">
        <v>0.5</v>
      </c>
      <c r="AF107">
        <v>2.5</v>
      </c>
      <c r="AG107">
        <v>-1</v>
      </c>
      <c r="AH107">
        <v>2.7</v>
      </c>
      <c r="AI107">
        <v>1.3</v>
      </c>
      <c r="AJ107">
        <v>1.8</v>
      </c>
      <c r="AK107">
        <v>-0.8</v>
      </c>
      <c r="AL107">
        <v>10</v>
      </c>
      <c r="AM107">
        <v>7.8</v>
      </c>
      <c r="AN107">
        <v>10.199999999999999</v>
      </c>
      <c r="AO107">
        <v>8.6</v>
      </c>
      <c r="AP107">
        <v>19.8</v>
      </c>
      <c r="AQ107">
        <v>-9.6</v>
      </c>
      <c r="AR107">
        <v>-13.4</v>
      </c>
      <c r="AS107">
        <v>-17.899999999999999</v>
      </c>
      <c r="AT107">
        <v>18.2</v>
      </c>
      <c r="AU107">
        <v>11.9</v>
      </c>
      <c r="AV107">
        <v>8.1</v>
      </c>
      <c r="AW107">
        <v>15.2</v>
      </c>
      <c r="AX107">
        <v>9.6999999999999993</v>
      </c>
      <c r="AY107">
        <v>-55.2</v>
      </c>
      <c r="AZ107">
        <v>20.399999999999999</v>
      </c>
      <c r="BA107">
        <v>16.2</v>
      </c>
      <c r="BB107">
        <v>-5.9</v>
      </c>
      <c r="BC107">
        <v>19.2</v>
      </c>
      <c r="BD107">
        <v>28.1</v>
      </c>
      <c r="BE107">
        <v>8.6</v>
      </c>
      <c r="BF107">
        <v>-6.5</v>
      </c>
      <c r="BG107">
        <v>13.3</v>
      </c>
      <c r="BH107">
        <v>37.299999999999997</v>
      </c>
      <c r="BI107">
        <v>-22.2</v>
      </c>
      <c r="BJ107">
        <v>51.4</v>
      </c>
    </row>
    <row r="108" spans="1:62" x14ac:dyDescent="0.3">
      <c r="A108" t="s">
        <v>246</v>
      </c>
      <c r="B108" t="s">
        <v>247</v>
      </c>
      <c r="C108">
        <v>-0.9</v>
      </c>
      <c r="D108">
        <v>0.2</v>
      </c>
      <c r="E108">
        <v>-0.3</v>
      </c>
      <c r="F108">
        <v>0</v>
      </c>
      <c r="G108">
        <v>0</v>
      </c>
      <c r="H108">
        <v>5.9</v>
      </c>
      <c r="I108">
        <v>-1.8</v>
      </c>
      <c r="J108">
        <v>1.8</v>
      </c>
      <c r="K108">
        <v>2.8</v>
      </c>
      <c r="L108">
        <v>3.4</v>
      </c>
      <c r="M108">
        <v>3.7</v>
      </c>
      <c r="N108">
        <v>5.6</v>
      </c>
      <c r="O108">
        <v>19.5</v>
      </c>
      <c r="P108">
        <v>8.9</v>
      </c>
      <c r="Q108">
        <v>0</v>
      </c>
      <c r="R108">
        <v>0</v>
      </c>
      <c r="S108">
        <v>60.8</v>
      </c>
      <c r="T108">
        <v>11.9</v>
      </c>
      <c r="U108">
        <v>22.9</v>
      </c>
      <c r="V108">
        <v>26.1</v>
      </c>
      <c r="W108">
        <v>32.5</v>
      </c>
      <c r="X108">
        <v>10.199999999999999</v>
      </c>
      <c r="Y108">
        <v>-5.2</v>
      </c>
      <c r="Z108">
        <v>32</v>
      </c>
      <c r="AA108">
        <v>-19.399999999999999</v>
      </c>
      <c r="AB108">
        <v>89</v>
      </c>
      <c r="AC108">
        <v>107.1</v>
      </c>
      <c r="AD108">
        <v>17.8</v>
      </c>
      <c r="AE108">
        <v>69.5</v>
      </c>
      <c r="AF108">
        <v>69.3</v>
      </c>
      <c r="AG108">
        <v>-119.5</v>
      </c>
      <c r="AH108">
        <v>46.9</v>
      </c>
      <c r="AI108">
        <v>-79.099999999999994</v>
      </c>
      <c r="AJ108">
        <v>139.6</v>
      </c>
      <c r="AK108">
        <v>2.4</v>
      </c>
      <c r="AL108">
        <v>137.5</v>
      </c>
      <c r="AM108">
        <v>131.9</v>
      </c>
      <c r="AN108">
        <v>149.6</v>
      </c>
      <c r="AO108">
        <v>213.2</v>
      </c>
      <c r="AP108">
        <v>329.5</v>
      </c>
      <c r="AQ108">
        <v>-268.60000000000002</v>
      </c>
      <c r="AR108">
        <v>-461.9</v>
      </c>
      <c r="AS108">
        <v>-418</v>
      </c>
      <c r="AT108">
        <v>453.1</v>
      </c>
      <c r="AU108">
        <v>245.8</v>
      </c>
      <c r="AV108">
        <v>203.3</v>
      </c>
      <c r="AW108">
        <v>480.6</v>
      </c>
      <c r="AX108">
        <v>293.7</v>
      </c>
      <c r="AY108">
        <v>-2073.9</v>
      </c>
      <c r="AZ108">
        <v>677.1</v>
      </c>
      <c r="BA108">
        <v>90.7</v>
      </c>
      <c r="BB108">
        <v>-542.6</v>
      </c>
      <c r="BC108">
        <v>292</v>
      </c>
      <c r="BD108">
        <v>660.3</v>
      </c>
      <c r="BE108">
        <v>-306.8</v>
      </c>
      <c r="BF108">
        <v>-379.7</v>
      </c>
      <c r="BG108">
        <v>33.200000000000003</v>
      </c>
      <c r="BH108">
        <v>933.9</v>
      </c>
      <c r="BI108">
        <v>-1111.8</v>
      </c>
      <c r="BJ108">
        <v>926.2</v>
      </c>
    </row>
    <row r="109" spans="1:62" x14ac:dyDescent="0.3">
      <c r="A109" t="s">
        <v>248</v>
      </c>
      <c r="B109" s="2" t="s">
        <v>249</v>
      </c>
      <c r="C109">
        <v>1.6</v>
      </c>
      <c r="D109">
        <v>66.900000000000006</v>
      </c>
      <c r="E109">
        <v>-11.1</v>
      </c>
      <c r="F109">
        <v>38.799999999999997</v>
      </c>
      <c r="G109">
        <v>75.8</v>
      </c>
      <c r="H109">
        <v>74.5</v>
      </c>
      <c r="I109">
        <v>-73.2</v>
      </c>
      <c r="J109">
        <v>156.1</v>
      </c>
      <c r="K109">
        <v>126.4</v>
      </c>
      <c r="L109">
        <v>-136.9</v>
      </c>
      <c r="M109">
        <v>-6.3</v>
      </c>
      <c r="N109">
        <v>100</v>
      </c>
      <c r="O109">
        <v>192.1</v>
      </c>
      <c r="P109">
        <v>-217.5</v>
      </c>
      <c r="Q109">
        <v>-240.4</v>
      </c>
      <c r="R109">
        <v>169.8</v>
      </c>
      <c r="S109">
        <v>171.3</v>
      </c>
      <c r="T109">
        <v>-100.1</v>
      </c>
      <c r="U109">
        <v>29.4</v>
      </c>
      <c r="V109">
        <v>165.8</v>
      </c>
      <c r="W109">
        <v>309.2</v>
      </c>
      <c r="X109">
        <v>-82.2</v>
      </c>
      <c r="Y109">
        <v>128.1</v>
      </c>
      <c r="Z109">
        <v>185.6</v>
      </c>
      <c r="AA109">
        <v>6.3</v>
      </c>
      <c r="AB109">
        <v>391</v>
      </c>
      <c r="AC109">
        <v>398.6</v>
      </c>
      <c r="AD109">
        <v>127.6</v>
      </c>
      <c r="AE109">
        <v>443.4</v>
      </c>
      <c r="AF109">
        <v>677.8</v>
      </c>
      <c r="AG109">
        <v>-126.7</v>
      </c>
      <c r="AH109">
        <v>986.9</v>
      </c>
      <c r="AI109">
        <v>301.3</v>
      </c>
      <c r="AJ109">
        <v>395.5</v>
      </c>
      <c r="AK109">
        <v>-50.6</v>
      </c>
      <c r="AL109">
        <v>1597.7</v>
      </c>
      <c r="AM109">
        <v>728.4</v>
      </c>
      <c r="AN109">
        <v>2013.3</v>
      </c>
      <c r="AO109">
        <v>2726.9</v>
      </c>
      <c r="AP109">
        <v>3702.7</v>
      </c>
      <c r="AQ109">
        <v>-2008.4</v>
      </c>
      <c r="AR109">
        <v>-1587.1</v>
      </c>
      <c r="AS109">
        <v>-3037.9</v>
      </c>
      <c r="AT109">
        <v>2524.1999999999998</v>
      </c>
      <c r="AU109">
        <v>1412.9</v>
      </c>
      <c r="AV109">
        <v>747.9</v>
      </c>
      <c r="AW109">
        <v>1999.5</v>
      </c>
      <c r="AX109">
        <v>1994.4</v>
      </c>
      <c r="AY109">
        <v>-5848.4</v>
      </c>
      <c r="AZ109">
        <v>2480.5</v>
      </c>
      <c r="BA109">
        <v>1992.4</v>
      </c>
      <c r="BB109">
        <v>221.9</v>
      </c>
      <c r="BC109">
        <v>2079.4</v>
      </c>
      <c r="BD109">
        <v>5749.5</v>
      </c>
      <c r="BE109">
        <v>2833.7</v>
      </c>
      <c r="BF109">
        <v>-412.1</v>
      </c>
      <c r="BG109">
        <v>2392.1999999999998</v>
      </c>
      <c r="BH109">
        <v>5061.1000000000004</v>
      </c>
      <c r="BI109">
        <v>-2002.6</v>
      </c>
      <c r="BJ109">
        <v>8412</v>
      </c>
    </row>
    <row r="110" spans="1:62" x14ac:dyDescent="0.3">
      <c r="A110" t="s">
        <v>250</v>
      </c>
      <c r="B110" t="s">
        <v>251</v>
      </c>
      <c r="C110">
        <v>1.6</v>
      </c>
      <c r="D110">
        <v>70.400000000000006</v>
      </c>
      <c r="E110">
        <v>-13.7</v>
      </c>
      <c r="F110">
        <v>41.8</v>
      </c>
      <c r="G110">
        <v>79</v>
      </c>
      <c r="H110">
        <v>77.900000000000006</v>
      </c>
      <c r="I110">
        <v>-77.2</v>
      </c>
      <c r="J110">
        <v>161.9</v>
      </c>
      <c r="K110">
        <v>131.1</v>
      </c>
      <c r="L110">
        <v>-141.5</v>
      </c>
      <c r="M110">
        <v>-8.6</v>
      </c>
      <c r="N110">
        <v>110.1</v>
      </c>
      <c r="O110">
        <v>198</v>
      </c>
      <c r="P110">
        <v>-231.2</v>
      </c>
      <c r="Q110">
        <v>-255.9</v>
      </c>
      <c r="R110">
        <v>187.3</v>
      </c>
      <c r="S110">
        <v>162</v>
      </c>
      <c r="T110">
        <v>-111</v>
      </c>
      <c r="U110">
        <v>37.299999999999997</v>
      </c>
      <c r="V110">
        <v>166.2</v>
      </c>
      <c r="W110">
        <v>321.3</v>
      </c>
      <c r="X110">
        <v>-107.4</v>
      </c>
      <c r="Y110">
        <v>158.9</v>
      </c>
      <c r="Z110">
        <v>223.9</v>
      </c>
      <c r="AA110">
        <v>2.1</v>
      </c>
      <c r="AB110">
        <v>448.1</v>
      </c>
      <c r="AC110">
        <v>408.9</v>
      </c>
      <c r="AD110">
        <v>121.3</v>
      </c>
      <c r="AE110">
        <v>400.9</v>
      </c>
      <c r="AF110">
        <v>704.7</v>
      </c>
      <c r="AG110">
        <v>-119.8</v>
      </c>
      <c r="AH110">
        <v>1024.4000000000001</v>
      </c>
      <c r="AI110">
        <v>335.7</v>
      </c>
      <c r="AJ110">
        <v>459.9</v>
      </c>
      <c r="AK110">
        <v>-0.6</v>
      </c>
      <c r="AL110">
        <v>1668.3</v>
      </c>
      <c r="AM110">
        <v>776.7</v>
      </c>
      <c r="AN110">
        <v>1999.6</v>
      </c>
      <c r="AO110">
        <v>2636</v>
      </c>
      <c r="AP110">
        <v>3661.6</v>
      </c>
      <c r="AQ110">
        <v>-1818.7</v>
      </c>
      <c r="AR110">
        <v>-1363.9</v>
      </c>
      <c r="AS110">
        <v>-2666.4</v>
      </c>
      <c r="AT110">
        <v>2579.6</v>
      </c>
      <c r="AU110">
        <v>1497.7</v>
      </c>
      <c r="AV110">
        <v>932</v>
      </c>
      <c r="AW110">
        <v>2007</v>
      </c>
      <c r="AX110">
        <v>1950.1</v>
      </c>
      <c r="AY110">
        <v>-5394.1</v>
      </c>
      <c r="AZ110">
        <v>2477.8000000000002</v>
      </c>
      <c r="BA110">
        <v>2031.3</v>
      </c>
      <c r="BB110">
        <v>402.7</v>
      </c>
      <c r="BC110">
        <v>2094.4</v>
      </c>
      <c r="BD110">
        <v>5344.1</v>
      </c>
      <c r="BE110">
        <v>2748.7</v>
      </c>
      <c r="BF110">
        <v>-281.7</v>
      </c>
      <c r="BG110">
        <v>2235.4</v>
      </c>
      <c r="BH110">
        <v>4520.5</v>
      </c>
      <c r="BI110">
        <v>-1706.2</v>
      </c>
      <c r="BJ110">
        <v>7395.5</v>
      </c>
    </row>
    <row r="111" spans="1:62" x14ac:dyDescent="0.3">
      <c r="A111" t="s">
        <v>252</v>
      </c>
      <c r="B111" t="s">
        <v>200</v>
      </c>
      <c r="C111">
        <v>0</v>
      </c>
      <c r="D111">
        <v>-0.1</v>
      </c>
      <c r="E111">
        <v>0.1</v>
      </c>
      <c r="F111">
        <v>0</v>
      </c>
      <c r="G111">
        <v>-0.1</v>
      </c>
      <c r="H111">
        <v>-0.1</v>
      </c>
      <c r="I111">
        <v>0.1</v>
      </c>
      <c r="J111">
        <v>0</v>
      </c>
      <c r="K111">
        <v>-0.1</v>
      </c>
      <c r="L111">
        <v>0.2</v>
      </c>
      <c r="M111">
        <v>0.1</v>
      </c>
      <c r="N111">
        <v>-0.2</v>
      </c>
      <c r="O111">
        <v>-0.1</v>
      </c>
      <c r="P111">
        <v>0.1</v>
      </c>
      <c r="Q111">
        <v>0.1</v>
      </c>
      <c r="R111">
        <v>0</v>
      </c>
      <c r="S111">
        <v>17.899999999999999</v>
      </c>
      <c r="T111">
        <v>4.2</v>
      </c>
      <c r="U111">
        <v>5.6</v>
      </c>
      <c r="V111">
        <v>7.4</v>
      </c>
      <c r="W111">
        <v>19</v>
      </c>
      <c r="X111">
        <v>12.9</v>
      </c>
      <c r="Y111">
        <v>2.5</v>
      </c>
      <c r="Z111">
        <v>11.1</v>
      </c>
      <c r="AA111">
        <v>-3.3</v>
      </c>
      <c r="AB111">
        <v>22.4</v>
      </c>
      <c r="AC111">
        <v>16.600000000000001</v>
      </c>
      <c r="AD111">
        <v>-7.3</v>
      </c>
      <c r="AE111">
        <v>14.9</v>
      </c>
      <c r="AF111">
        <v>64.3</v>
      </c>
      <c r="AG111">
        <v>-27.6</v>
      </c>
      <c r="AH111">
        <v>86.1</v>
      </c>
      <c r="AI111">
        <v>14.9</v>
      </c>
      <c r="AJ111">
        <v>5.0999999999999996</v>
      </c>
      <c r="AK111">
        <v>-26.2</v>
      </c>
      <c r="AL111">
        <v>149.5</v>
      </c>
      <c r="AM111">
        <v>115.1</v>
      </c>
      <c r="AN111">
        <v>233.1</v>
      </c>
      <c r="AO111">
        <v>287.60000000000002</v>
      </c>
      <c r="AP111">
        <v>275.2</v>
      </c>
      <c r="AQ111">
        <v>-232.4</v>
      </c>
      <c r="AR111">
        <v>-317.60000000000002</v>
      </c>
      <c r="AS111">
        <v>-523.29999999999995</v>
      </c>
      <c r="AT111">
        <v>292.89999999999998</v>
      </c>
      <c r="AU111">
        <v>79.7</v>
      </c>
      <c r="AV111">
        <v>-8.9</v>
      </c>
      <c r="AW111">
        <v>150.5</v>
      </c>
      <c r="AX111">
        <v>115.8</v>
      </c>
      <c r="AY111">
        <v>-1046.0999999999999</v>
      </c>
      <c r="AZ111">
        <v>249.7</v>
      </c>
      <c r="BA111">
        <v>140.80000000000001</v>
      </c>
      <c r="BB111">
        <v>-180.6</v>
      </c>
      <c r="BC111">
        <v>165</v>
      </c>
      <c r="BD111">
        <v>731.5</v>
      </c>
      <c r="BE111">
        <v>237.9</v>
      </c>
      <c r="BF111">
        <v>-173.9</v>
      </c>
      <c r="BG111">
        <v>299.10000000000002</v>
      </c>
      <c r="BH111">
        <v>810.7</v>
      </c>
      <c r="BI111">
        <v>-482.4</v>
      </c>
      <c r="BJ111">
        <v>1448.6</v>
      </c>
    </row>
    <row r="112" spans="1:62" x14ac:dyDescent="0.3">
      <c r="A112" t="s">
        <v>253</v>
      </c>
      <c r="B112" t="s">
        <v>254</v>
      </c>
      <c r="C112">
        <v>-0.1</v>
      </c>
      <c r="D112">
        <v>-3.3</v>
      </c>
      <c r="E112">
        <v>2.5</v>
      </c>
      <c r="F112">
        <v>-3</v>
      </c>
      <c r="G112">
        <v>-3.1</v>
      </c>
      <c r="H112">
        <v>-3.3</v>
      </c>
      <c r="I112">
        <v>3.8</v>
      </c>
      <c r="J112">
        <v>-5.8</v>
      </c>
      <c r="K112">
        <v>-4.5999999999999996</v>
      </c>
      <c r="L112">
        <v>4.5</v>
      </c>
      <c r="M112">
        <v>2.2000000000000002</v>
      </c>
      <c r="N112">
        <v>-9.9</v>
      </c>
      <c r="O112">
        <v>-5.8</v>
      </c>
      <c r="P112">
        <v>13.6</v>
      </c>
      <c r="Q112">
        <v>15.3</v>
      </c>
      <c r="R112">
        <v>-17.600000000000001</v>
      </c>
      <c r="S112">
        <v>-8.6</v>
      </c>
      <c r="T112">
        <v>6.8</v>
      </c>
      <c r="U112">
        <v>-13.5</v>
      </c>
      <c r="V112">
        <v>-7.8</v>
      </c>
      <c r="W112">
        <v>-31.1</v>
      </c>
      <c r="X112">
        <v>12.3</v>
      </c>
      <c r="Y112">
        <v>-33.299999999999997</v>
      </c>
      <c r="Z112">
        <v>-49.4</v>
      </c>
      <c r="AA112">
        <v>7.5</v>
      </c>
      <c r="AB112">
        <v>-79.599999999999994</v>
      </c>
      <c r="AC112">
        <v>-26.9</v>
      </c>
      <c r="AD112">
        <v>13.6</v>
      </c>
      <c r="AE112">
        <v>27.6</v>
      </c>
      <c r="AF112">
        <v>-91.2</v>
      </c>
      <c r="AG112">
        <v>20.7</v>
      </c>
      <c r="AH112">
        <v>-123.6</v>
      </c>
      <c r="AI112">
        <v>-49.3</v>
      </c>
      <c r="AJ112">
        <v>-69.5</v>
      </c>
      <c r="AK112">
        <v>-23.7</v>
      </c>
      <c r="AL112">
        <v>-220</v>
      </c>
      <c r="AM112">
        <v>-163.4</v>
      </c>
      <c r="AN112">
        <v>-219.4</v>
      </c>
      <c r="AO112">
        <v>-196.8</v>
      </c>
      <c r="AP112">
        <v>-234.1</v>
      </c>
      <c r="AQ112">
        <v>42.7</v>
      </c>
      <c r="AR112">
        <v>94.4</v>
      </c>
      <c r="AS112">
        <v>151.69999999999999</v>
      </c>
      <c r="AT112">
        <v>-348.3</v>
      </c>
      <c r="AU112">
        <v>-164.6</v>
      </c>
      <c r="AV112">
        <v>-175.2</v>
      </c>
      <c r="AW112">
        <v>-158</v>
      </c>
      <c r="AX112">
        <v>-71.5</v>
      </c>
      <c r="AY112">
        <v>591.79999999999995</v>
      </c>
      <c r="AZ112">
        <v>-247</v>
      </c>
      <c r="BA112">
        <v>-179.7</v>
      </c>
      <c r="BB112">
        <v>-0.2</v>
      </c>
      <c r="BC112">
        <v>-180</v>
      </c>
      <c r="BD112">
        <v>-326.10000000000002</v>
      </c>
      <c r="BE112">
        <v>-152.9</v>
      </c>
      <c r="BF112">
        <v>43.6</v>
      </c>
      <c r="BG112">
        <v>-142.30000000000001</v>
      </c>
      <c r="BH112">
        <v>-270.10000000000002</v>
      </c>
      <c r="BI112">
        <v>186</v>
      </c>
      <c r="BJ112">
        <v>-432.1</v>
      </c>
    </row>
    <row r="113" spans="1:62" x14ac:dyDescent="0.3">
      <c r="A113" t="s">
        <v>255</v>
      </c>
      <c r="B113" s="2" t="s">
        <v>256</v>
      </c>
      <c r="C113">
        <v>-4</v>
      </c>
      <c r="D113">
        <v>-64.900000000000006</v>
      </c>
      <c r="E113">
        <v>13.9</v>
      </c>
      <c r="F113">
        <v>-33</v>
      </c>
      <c r="G113">
        <v>-62.5</v>
      </c>
      <c r="H113">
        <v>-52.3</v>
      </c>
      <c r="I113">
        <v>92.4</v>
      </c>
      <c r="J113">
        <v>-126.6</v>
      </c>
      <c r="K113">
        <v>-83.8</v>
      </c>
      <c r="L113">
        <v>187.5</v>
      </c>
      <c r="M113">
        <v>66.7</v>
      </c>
      <c r="N113">
        <v>-26.3</v>
      </c>
      <c r="O113">
        <v>-105.3</v>
      </c>
      <c r="P113">
        <v>327.9</v>
      </c>
      <c r="Q113">
        <v>465.2</v>
      </c>
      <c r="R113">
        <v>-2.5</v>
      </c>
      <c r="S113">
        <v>49.7</v>
      </c>
      <c r="T113">
        <v>274.5</v>
      </c>
      <c r="U113">
        <v>225</v>
      </c>
      <c r="V113">
        <v>173.3</v>
      </c>
      <c r="W113">
        <v>86.9</v>
      </c>
      <c r="X113">
        <v>396.4</v>
      </c>
      <c r="Y113">
        <v>35</v>
      </c>
      <c r="Z113">
        <v>-75.3</v>
      </c>
      <c r="AA113">
        <v>89</v>
      </c>
      <c r="AB113">
        <v>-178.5</v>
      </c>
      <c r="AC113">
        <v>-182.3</v>
      </c>
      <c r="AD113">
        <v>48.1</v>
      </c>
      <c r="AE113">
        <v>-95.9</v>
      </c>
      <c r="AF113">
        <v>-380.5</v>
      </c>
      <c r="AG113">
        <v>-12</v>
      </c>
      <c r="AH113">
        <v>-1109.9000000000001</v>
      </c>
      <c r="AI113">
        <v>-619</v>
      </c>
      <c r="AJ113">
        <v>-249.7</v>
      </c>
      <c r="AK113">
        <v>242.8</v>
      </c>
      <c r="AL113">
        <v>-1197.3</v>
      </c>
      <c r="AM113">
        <v>-457.6</v>
      </c>
      <c r="AN113">
        <v>-938.7</v>
      </c>
      <c r="AO113">
        <v>-1820.3</v>
      </c>
      <c r="AP113">
        <v>-2883.6</v>
      </c>
      <c r="AQ113">
        <v>2095.6999999999998</v>
      </c>
      <c r="AR113">
        <v>666.4</v>
      </c>
      <c r="AS113">
        <v>2521.3000000000002</v>
      </c>
      <c r="AT113">
        <v>-1666</v>
      </c>
      <c r="AU113">
        <v>319.10000000000002</v>
      </c>
      <c r="AV113">
        <v>395.9</v>
      </c>
      <c r="AW113">
        <v>-332.6</v>
      </c>
      <c r="AX113">
        <v>-549.1</v>
      </c>
      <c r="AY113">
        <v>2182.9</v>
      </c>
      <c r="AZ113">
        <v>-3962.9</v>
      </c>
      <c r="BA113">
        <v>-1290.2</v>
      </c>
      <c r="BB113">
        <v>-306.7</v>
      </c>
      <c r="BC113">
        <v>-1166.5999999999999</v>
      </c>
      <c r="BD113">
        <v>-3541.7</v>
      </c>
      <c r="BE113">
        <v>-2317.4</v>
      </c>
      <c r="BF113">
        <v>762</v>
      </c>
      <c r="BG113">
        <v>-1620.6</v>
      </c>
      <c r="BH113">
        <v>-2754.9</v>
      </c>
      <c r="BI113">
        <v>1006.1</v>
      </c>
      <c r="BJ113">
        <v>-5923.4</v>
      </c>
    </row>
    <row r="114" spans="1:62" x14ac:dyDescent="0.3">
      <c r="A114" t="s">
        <v>5</v>
      </c>
      <c r="B114" s="2" t="s">
        <v>257</v>
      </c>
      <c r="C114" t="s">
        <v>5</v>
      </c>
      <c r="D114" t="s">
        <v>5</v>
      </c>
      <c r="E114" t="s">
        <v>5</v>
      </c>
      <c r="F114" t="s">
        <v>5</v>
      </c>
      <c r="G114" t="s">
        <v>5</v>
      </c>
      <c r="H114" t="s">
        <v>5</v>
      </c>
      <c r="I114" t="s">
        <v>5</v>
      </c>
      <c r="J114" t="s">
        <v>5</v>
      </c>
      <c r="K114" t="s">
        <v>5</v>
      </c>
      <c r="L114" t="s">
        <v>5</v>
      </c>
      <c r="M114" t="s">
        <v>5</v>
      </c>
      <c r="N114" t="s">
        <v>5</v>
      </c>
      <c r="O114" t="s">
        <v>5</v>
      </c>
      <c r="P114" t="s">
        <v>5</v>
      </c>
      <c r="Q114" t="s">
        <v>5</v>
      </c>
      <c r="R114" t="s">
        <v>5</v>
      </c>
      <c r="S114" t="s">
        <v>5</v>
      </c>
      <c r="T114" t="s">
        <v>5</v>
      </c>
      <c r="U114" t="s">
        <v>5</v>
      </c>
      <c r="V114" t="s">
        <v>5</v>
      </c>
      <c r="W114" t="s">
        <v>5</v>
      </c>
      <c r="X114" t="s">
        <v>5</v>
      </c>
      <c r="Y114" t="s">
        <v>5</v>
      </c>
      <c r="Z114" t="s">
        <v>5</v>
      </c>
      <c r="AA114" t="s">
        <v>5</v>
      </c>
      <c r="AB114" t="s">
        <v>5</v>
      </c>
      <c r="AC114" t="s">
        <v>5</v>
      </c>
      <c r="AD114" t="s">
        <v>5</v>
      </c>
      <c r="AE114" t="s">
        <v>5</v>
      </c>
      <c r="AF114" t="s">
        <v>5</v>
      </c>
      <c r="AG114" t="s">
        <v>5</v>
      </c>
      <c r="AH114" t="s">
        <v>5</v>
      </c>
      <c r="AI114" t="s">
        <v>5</v>
      </c>
      <c r="AJ114" t="s">
        <v>5</v>
      </c>
      <c r="AK114" t="s">
        <v>5</v>
      </c>
      <c r="AL114" t="s">
        <v>5</v>
      </c>
      <c r="AM114" t="s">
        <v>5</v>
      </c>
      <c r="AN114" t="s">
        <v>5</v>
      </c>
      <c r="AO114" t="s">
        <v>5</v>
      </c>
      <c r="AP114" t="s">
        <v>5</v>
      </c>
      <c r="AQ114" t="s">
        <v>5</v>
      </c>
      <c r="AR114" t="s">
        <v>5</v>
      </c>
      <c r="AS114" t="s">
        <v>5</v>
      </c>
      <c r="AT114" t="s">
        <v>5</v>
      </c>
      <c r="AU114" t="s">
        <v>5</v>
      </c>
      <c r="AV114" t="s">
        <v>5</v>
      </c>
      <c r="AW114" t="s">
        <v>5</v>
      </c>
      <c r="AX114" t="s">
        <v>5</v>
      </c>
      <c r="AY114" t="s">
        <v>5</v>
      </c>
      <c r="AZ114" t="s">
        <v>5</v>
      </c>
      <c r="BA114" t="s">
        <v>5</v>
      </c>
      <c r="BB114" t="s">
        <v>5</v>
      </c>
      <c r="BC114" t="s">
        <v>5</v>
      </c>
      <c r="BD114" t="s">
        <v>5</v>
      </c>
      <c r="BE114" t="s">
        <v>5</v>
      </c>
      <c r="BF114" t="s">
        <v>5</v>
      </c>
      <c r="BG114" t="s">
        <v>5</v>
      </c>
      <c r="BH114" t="s">
        <v>5</v>
      </c>
      <c r="BI114" t="s">
        <v>5</v>
      </c>
      <c r="BJ114" t="s">
        <v>5</v>
      </c>
    </row>
    <row r="115" spans="1:62" x14ac:dyDescent="0.3">
      <c r="A115" t="s">
        <v>258</v>
      </c>
      <c r="B115" s="2" t="s">
        <v>259</v>
      </c>
      <c r="C115">
        <v>4</v>
      </c>
      <c r="D115">
        <v>-55.5</v>
      </c>
      <c r="E115">
        <v>32.9</v>
      </c>
      <c r="F115">
        <v>-23.1</v>
      </c>
      <c r="G115">
        <v>-50.9</v>
      </c>
      <c r="H115">
        <v>-34.200000000000003</v>
      </c>
      <c r="I115">
        <v>127.8</v>
      </c>
      <c r="J115">
        <v>-108.8</v>
      </c>
      <c r="K115">
        <v>-65.099999999999994</v>
      </c>
      <c r="L115">
        <v>221.4</v>
      </c>
      <c r="M115">
        <v>84.2</v>
      </c>
      <c r="N115">
        <v>-20.100000000000001</v>
      </c>
      <c r="O115">
        <v>-89.9</v>
      </c>
      <c r="P115">
        <v>383.2</v>
      </c>
      <c r="Q115">
        <v>638.9</v>
      </c>
      <c r="R115">
        <v>-172.8</v>
      </c>
      <c r="S115">
        <v>37.299999999999997</v>
      </c>
      <c r="T115">
        <v>327.2</v>
      </c>
      <c r="U115">
        <v>261.10000000000002</v>
      </c>
      <c r="V115">
        <v>224.2</v>
      </c>
      <c r="W115">
        <v>99.1</v>
      </c>
      <c r="X115">
        <v>510.6</v>
      </c>
      <c r="Y115">
        <v>-62.1</v>
      </c>
      <c r="Z115">
        <v>-84.2</v>
      </c>
      <c r="AA115">
        <v>326</v>
      </c>
      <c r="AB115">
        <v>-274.7</v>
      </c>
      <c r="AC115">
        <v>-207.9</v>
      </c>
      <c r="AD115">
        <v>163.80000000000001</v>
      </c>
      <c r="AE115">
        <v>17.2</v>
      </c>
      <c r="AF115">
        <v>-483.6</v>
      </c>
      <c r="AG115">
        <v>228.8</v>
      </c>
      <c r="AH115">
        <v>-1267.0999999999999</v>
      </c>
      <c r="AI115">
        <v>-657.6</v>
      </c>
      <c r="AJ115">
        <v>-288.10000000000002</v>
      </c>
      <c r="AK115">
        <v>451.8</v>
      </c>
      <c r="AL115">
        <v>-1341.7</v>
      </c>
      <c r="AM115">
        <v>-508.8</v>
      </c>
      <c r="AN115">
        <v>-1105.2</v>
      </c>
      <c r="AO115">
        <v>-1912.4</v>
      </c>
      <c r="AP115">
        <v>-3098.9</v>
      </c>
      <c r="AQ115">
        <v>3430.9</v>
      </c>
      <c r="AR115">
        <v>1577.2</v>
      </c>
      <c r="AS115">
        <v>3421.2</v>
      </c>
      <c r="AT115">
        <v>-2392.3000000000002</v>
      </c>
      <c r="AU115">
        <v>372.9</v>
      </c>
      <c r="AV115">
        <v>677</v>
      </c>
      <c r="AW115">
        <v>-244.8</v>
      </c>
      <c r="AX115">
        <v>24.4</v>
      </c>
      <c r="AY115">
        <v>4679.7</v>
      </c>
      <c r="AZ115">
        <v>-4493.3999999999996</v>
      </c>
      <c r="BA115">
        <v>-2859.4</v>
      </c>
      <c r="BB115">
        <v>575.1</v>
      </c>
      <c r="BC115">
        <v>-1635.7</v>
      </c>
      <c r="BD115">
        <v>-3971.2</v>
      </c>
      <c r="BE115">
        <v>-1935.6</v>
      </c>
      <c r="BF115">
        <v>1609.7</v>
      </c>
      <c r="BG115">
        <v>-1277.5</v>
      </c>
      <c r="BH115">
        <v>-3500.8</v>
      </c>
      <c r="BI115">
        <v>3131.6</v>
      </c>
      <c r="BJ115">
        <v>-7221</v>
      </c>
    </row>
    <row r="116" spans="1:62" x14ac:dyDescent="0.3">
      <c r="A116" t="s">
        <v>5</v>
      </c>
      <c r="B116" s="2" t="s">
        <v>260</v>
      </c>
      <c r="C116" t="s">
        <v>5</v>
      </c>
      <c r="D116" t="s">
        <v>5</v>
      </c>
      <c r="E116" t="s">
        <v>5</v>
      </c>
      <c r="F116" t="s">
        <v>5</v>
      </c>
      <c r="G116" t="s">
        <v>5</v>
      </c>
      <c r="H116" t="s">
        <v>5</v>
      </c>
      <c r="I116" t="s">
        <v>5</v>
      </c>
      <c r="J116" t="s">
        <v>5</v>
      </c>
      <c r="K116" t="s">
        <v>5</v>
      </c>
      <c r="L116" t="s">
        <v>5</v>
      </c>
      <c r="M116" t="s">
        <v>5</v>
      </c>
      <c r="N116" t="s">
        <v>5</v>
      </c>
      <c r="O116" t="s">
        <v>5</v>
      </c>
      <c r="P116" t="s">
        <v>5</v>
      </c>
      <c r="Q116" t="s">
        <v>5</v>
      </c>
      <c r="R116" t="s">
        <v>5</v>
      </c>
      <c r="S116" t="s">
        <v>5</v>
      </c>
      <c r="T116" t="s">
        <v>5</v>
      </c>
      <c r="U116" t="s">
        <v>5</v>
      </c>
      <c r="V116" t="s">
        <v>5</v>
      </c>
      <c r="W116" t="s">
        <v>5</v>
      </c>
      <c r="X116" t="s">
        <v>5</v>
      </c>
      <c r="Y116" t="s">
        <v>5</v>
      </c>
      <c r="Z116" t="s">
        <v>5</v>
      </c>
      <c r="AA116" t="s">
        <v>5</v>
      </c>
      <c r="AB116" t="s">
        <v>5</v>
      </c>
      <c r="AC116" t="s">
        <v>5</v>
      </c>
      <c r="AD116" t="s">
        <v>5</v>
      </c>
      <c r="AE116" t="s">
        <v>5</v>
      </c>
      <c r="AF116" t="s">
        <v>5</v>
      </c>
      <c r="AG116" t="s">
        <v>5</v>
      </c>
      <c r="AH116" t="s">
        <v>5</v>
      </c>
      <c r="AI116" t="s">
        <v>5</v>
      </c>
      <c r="AJ116" t="s">
        <v>5</v>
      </c>
      <c r="AK116" t="s">
        <v>5</v>
      </c>
      <c r="AL116" t="s">
        <v>5</v>
      </c>
      <c r="AM116" t="s">
        <v>5</v>
      </c>
      <c r="AN116" t="s">
        <v>5</v>
      </c>
      <c r="AO116" t="s">
        <v>5</v>
      </c>
      <c r="AP116" t="s">
        <v>5</v>
      </c>
      <c r="AQ116" t="s">
        <v>5</v>
      </c>
      <c r="AR116" t="s">
        <v>5</v>
      </c>
      <c r="AS116" t="s">
        <v>5</v>
      </c>
      <c r="AT116" t="s">
        <v>5</v>
      </c>
      <c r="AU116" t="s">
        <v>5</v>
      </c>
      <c r="AV116" t="s">
        <v>5</v>
      </c>
      <c r="AW116" t="s">
        <v>5</v>
      </c>
      <c r="AX116" t="s">
        <v>5</v>
      </c>
      <c r="AY116" t="s">
        <v>5</v>
      </c>
      <c r="AZ116" t="s">
        <v>5</v>
      </c>
      <c r="BA116" t="s">
        <v>5</v>
      </c>
      <c r="BB116" t="s">
        <v>5</v>
      </c>
      <c r="BC116" t="s">
        <v>5</v>
      </c>
      <c r="BD116" t="s">
        <v>5</v>
      </c>
      <c r="BE116" t="s">
        <v>5</v>
      </c>
      <c r="BF116" t="s">
        <v>5</v>
      </c>
      <c r="BG116" t="s">
        <v>5</v>
      </c>
      <c r="BH116" t="s">
        <v>5</v>
      </c>
      <c r="BI116" t="s">
        <v>5</v>
      </c>
      <c r="BJ116" t="s">
        <v>5</v>
      </c>
    </row>
    <row r="117" spans="1:62" x14ac:dyDescent="0.3">
      <c r="A117" t="s">
        <v>261</v>
      </c>
      <c r="B117" s="2" t="s">
        <v>262</v>
      </c>
      <c r="C117">
        <v>790.1</v>
      </c>
      <c r="D117">
        <v>819.7</v>
      </c>
      <c r="E117">
        <v>854.5</v>
      </c>
      <c r="F117">
        <v>893.3</v>
      </c>
      <c r="G117">
        <v>944.8</v>
      </c>
      <c r="H117">
        <v>1023.6</v>
      </c>
      <c r="I117">
        <v>1109.5</v>
      </c>
      <c r="J117">
        <v>1192.9000000000001</v>
      </c>
      <c r="K117">
        <v>1307.7</v>
      </c>
      <c r="L117">
        <v>1445.5</v>
      </c>
      <c r="M117">
        <v>1566</v>
      </c>
      <c r="N117">
        <v>1713.2</v>
      </c>
      <c r="O117">
        <v>1896.4</v>
      </c>
      <c r="P117">
        <v>2167.5</v>
      </c>
      <c r="Q117">
        <v>2558.4</v>
      </c>
      <c r="R117">
        <v>2905.2</v>
      </c>
      <c r="S117">
        <v>3217.3</v>
      </c>
      <c r="T117">
        <v>3582.3</v>
      </c>
      <c r="U117">
        <v>4077.5</v>
      </c>
      <c r="V117">
        <v>4717.1000000000004</v>
      </c>
      <c r="W117">
        <v>5369.8</v>
      </c>
      <c r="X117">
        <v>6041.8</v>
      </c>
      <c r="Y117">
        <v>6387.3</v>
      </c>
      <c r="Z117">
        <v>6719.2</v>
      </c>
      <c r="AA117">
        <v>7296.1</v>
      </c>
      <c r="AB117">
        <v>7800.5</v>
      </c>
      <c r="AC117">
        <v>8151</v>
      </c>
      <c r="AD117">
        <v>8673.1</v>
      </c>
      <c r="AE117">
        <v>9450.2000000000007</v>
      </c>
      <c r="AF117">
        <v>9993.7000000000007</v>
      </c>
      <c r="AG117">
        <v>10256</v>
      </c>
      <c r="AH117">
        <v>10228.700000000001</v>
      </c>
      <c r="AI117">
        <v>10242.5</v>
      </c>
      <c r="AJ117">
        <v>10725.1</v>
      </c>
      <c r="AK117">
        <v>11400.1</v>
      </c>
      <c r="AL117">
        <v>12259.1</v>
      </c>
      <c r="AM117">
        <v>13024.5</v>
      </c>
      <c r="AN117">
        <v>14383.4</v>
      </c>
      <c r="AO117">
        <v>16131.1</v>
      </c>
      <c r="AP117">
        <v>17943.5</v>
      </c>
      <c r="AQ117">
        <v>20603.2</v>
      </c>
      <c r="AR117">
        <v>20739.3</v>
      </c>
      <c r="AS117">
        <v>21161</v>
      </c>
      <c r="AT117">
        <v>21647.4</v>
      </c>
      <c r="AU117">
        <v>24092.1</v>
      </c>
      <c r="AV117">
        <v>26276.5</v>
      </c>
      <c r="AW117">
        <v>28486.2</v>
      </c>
      <c r="AX117">
        <v>31118.5</v>
      </c>
      <c r="AY117">
        <v>29503.599999999999</v>
      </c>
      <c r="AZ117">
        <v>27486.400000000001</v>
      </c>
      <c r="BA117">
        <v>27026.6</v>
      </c>
      <c r="BB117">
        <v>28191.3</v>
      </c>
      <c r="BC117">
        <v>29496.6</v>
      </c>
      <c r="BD117">
        <v>32118.5</v>
      </c>
      <c r="BE117">
        <v>34078.9</v>
      </c>
      <c r="BF117">
        <v>36358.6</v>
      </c>
      <c r="BG117">
        <v>38372.800000000003</v>
      </c>
      <c r="BH117">
        <v>40686.5</v>
      </c>
      <c r="BI117">
        <v>42599.9</v>
      </c>
      <c r="BJ117">
        <v>45734.3</v>
      </c>
    </row>
    <row r="118" spans="1:62" s="3" customFormat="1" x14ac:dyDescent="0.3">
      <c r="B118" s="4" t="s">
        <v>263</v>
      </c>
      <c r="C118" s="5">
        <f>C125/C117</f>
        <v>0.22845209467156055</v>
      </c>
      <c r="D118" s="5">
        <f t="shared" ref="D118:BJ118" si="1">D125/D117</f>
        <v>0.23557399048432351</v>
      </c>
      <c r="E118" s="5">
        <f t="shared" si="1"/>
        <v>0.24002340550029255</v>
      </c>
      <c r="F118" s="5">
        <f t="shared" si="1"/>
        <v>0.24672562409045115</v>
      </c>
      <c r="G118" s="5">
        <f t="shared" si="1"/>
        <v>0.24862404741744287</v>
      </c>
      <c r="H118" s="5">
        <f t="shared" si="1"/>
        <v>0.25625244236029698</v>
      </c>
      <c r="I118" s="5">
        <f t="shared" si="1"/>
        <v>0.24939161784587652</v>
      </c>
      <c r="J118" s="5">
        <f t="shared" si="1"/>
        <v>0.24687735769972335</v>
      </c>
      <c r="K118" s="5">
        <f t="shared" si="1"/>
        <v>0.25043970329586296</v>
      </c>
      <c r="L118" s="5">
        <f t="shared" si="1"/>
        <v>0.25022483569699067</v>
      </c>
      <c r="M118" s="5">
        <f t="shared" si="1"/>
        <v>0.2446360153256705</v>
      </c>
      <c r="N118" s="5">
        <f t="shared" si="1"/>
        <v>0.24784029885594211</v>
      </c>
      <c r="O118" s="5">
        <f t="shared" si="1"/>
        <v>0.25996625184560218</v>
      </c>
      <c r="P118" s="5">
        <f t="shared" si="1"/>
        <v>0.26343713956170706</v>
      </c>
      <c r="Q118" s="5">
        <f t="shared" si="1"/>
        <v>0.24050187617260785</v>
      </c>
      <c r="R118" s="5">
        <f t="shared" si="1"/>
        <v>0.26617788792509983</v>
      </c>
      <c r="S118" s="5">
        <f t="shared" si="1"/>
        <v>0.26826842383364935</v>
      </c>
      <c r="T118" s="5">
        <f t="shared" si="1"/>
        <v>0.26912877201797725</v>
      </c>
      <c r="U118" s="5">
        <f t="shared" si="1"/>
        <v>0.2694788473329246</v>
      </c>
      <c r="V118" s="5">
        <f t="shared" si="1"/>
        <v>0.27082317525598354</v>
      </c>
      <c r="W118" s="5">
        <f t="shared" si="1"/>
        <v>0.26902305486237849</v>
      </c>
      <c r="X118" s="5">
        <f t="shared" si="1"/>
        <v>0.27112780959316757</v>
      </c>
      <c r="Y118" s="5">
        <f t="shared" si="1"/>
        <v>0.27379330859674667</v>
      </c>
      <c r="Z118" s="5">
        <f t="shared" si="1"/>
        <v>0.28670079771401358</v>
      </c>
      <c r="AA118" s="5">
        <f t="shared" si="1"/>
        <v>0.3016131906086813</v>
      </c>
      <c r="AB118" s="5">
        <f t="shared" si="1"/>
        <v>0.31674892635087498</v>
      </c>
      <c r="AC118" s="5">
        <f t="shared" si="1"/>
        <v>0.32384983437615017</v>
      </c>
      <c r="AD118" s="5">
        <f t="shared" si="1"/>
        <v>0.33096585995780053</v>
      </c>
      <c r="AE118" s="5">
        <f t="shared" si="1"/>
        <v>0.34391864722439736</v>
      </c>
      <c r="AF118" s="5">
        <f t="shared" si="1"/>
        <v>0.34810930886458469</v>
      </c>
      <c r="AG118" s="5">
        <f t="shared" si="1"/>
        <v>0.34979524180967236</v>
      </c>
      <c r="AH118" s="5">
        <f t="shared" si="1"/>
        <v>0.3631546530839696</v>
      </c>
      <c r="AI118" s="5">
        <f t="shared" si="1"/>
        <v>0.37873566023919941</v>
      </c>
      <c r="AJ118" s="5">
        <f t="shared" si="1"/>
        <v>0.39429935385217851</v>
      </c>
      <c r="AK118" s="5">
        <f t="shared" si="1"/>
        <v>0.39475969509039394</v>
      </c>
      <c r="AL118" s="5">
        <f t="shared" si="1"/>
        <v>0.40636751474414923</v>
      </c>
      <c r="AM118" s="5">
        <f t="shared" si="1"/>
        <v>0.42085300779300544</v>
      </c>
      <c r="AN118" s="5">
        <f t="shared" si="1"/>
        <v>0.40541874661067623</v>
      </c>
      <c r="AO118" s="5">
        <f t="shared" si="1"/>
        <v>0.42410622958136768</v>
      </c>
      <c r="AP118" s="5">
        <f t="shared" si="1"/>
        <v>0.45233092763396215</v>
      </c>
      <c r="AQ118" s="5">
        <f t="shared" si="1"/>
        <v>0.47525627087054434</v>
      </c>
      <c r="AR118" s="5">
        <f t="shared" si="1"/>
        <v>0.47843466269353352</v>
      </c>
      <c r="AS118" s="5">
        <f t="shared" si="1"/>
        <v>0.47166012948348374</v>
      </c>
      <c r="AT118" s="5">
        <f t="shared" si="1"/>
        <v>0.46938200430536686</v>
      </c>
      <c r="AU118" s="5">
        <f t="shared" si="1"/>
        <v>0.45595859223562912</v>
      </c>
      <c r="AV118" s="5">
        <f t="shared" si="1"/>
        <v>0.45487412707171809</v>
      </c>
      <c r="AW118" s="5">
        <f t="shared" si="1"/>
        <v>0.44634946044049395</v>
      </c>
      <c r="AX118" s="5">
        <f t="shared" si="1"/>
        <v>0.44371354660411011</v>
      </c>
      <c r="AY118" s="5">
        <f t="shared" si="1"/>
        <v>0.4398107349611573</v>
      </c>
      <c r="AZ118" s="5">
        <f t="shared" si="1"/>
        <v>0.48661156062634614</v>
      </c>
      <c r="BA118" s="5">
        <f t="shared" si="1"/>
        <v>0.44974950604219549</v>
      </c>
      <c r="BB118" s="5">
        <f t="shared" si="1"/>
        <v>0.44420796486859421</v>
      </c>
      <c r="BC118" s="5">
        <f t="shared" si="1"/>
        <v>0.43988798709003757</v>
      </c>
      <c r="BD118" s="5">
        <f t="shared" si="1"/>
        <v>0.43637467503152388</v>
      </c>
      <c r="BE118" s="5">
        <f t="shared" si="1"/>
        <v>0.43597944769344082</v>
      </c>
      <c r="BF118" s="5">
        <f t="shared" si="1"/>
        <v>0.43940085701869713</v>
      </c>
      <c r="BG118" s="5">
        <f t="shared" si="1"/>
        <v>0.44525288746195213</v>
      </c>
      <c r="BH118" s="5">
        <f t="shared" si="1"/>
        <v>0.44236540375800326</v>
      </c>
      <c r="BI118" s="5">
        <f t="shared" si="1"/>
        <v>0.44911373031392093</v>
      </c>
      <c r="BJ118" s="5">
        <f t="shared" si="1"/>
        <v>0.45565144760059739</v>
      </c>
    </row>
    <row r="119" spans="1:62" s="3" customFormat="1" x14ac:dyDescent="0.3">
      <c r="B119" s="4" t="s">
        <v>264</v>
      </c>
      <c r="C119" s="5">
        <f>C125/(C186+C125)</f>
        <v>0.41069397042093286</v>
      </c>
      <c r="D119" s="5">
        <f t="shared" ref="D119:BJ119" si="2">D125/(D186+D125)</f>
        <v>0.42189206904085641</v>
      </c>
      <c r="E119" s="5">
        <f t="shared" si="2"/>
        <v>0.43142616743794698</v>
      </c>
      <c r="F119" s="5">
        <f t="shared" si="2"/>
        <v>0.44408623816240184</v>
      </c>
      <c r="G119" s="5">
        <f t="shared" si="2"/>
        <v>0.44871060171919774</v>
      </c>
      <c r="H119" s="5">
        <f t="shared" si="2"/>
        <v>0.46179577464788735</v>
      </c>
      <c r="I119" s="5">
        <f t="shared" si="2"/>
        <v>0.45902455209024556</v>
      </c>
      <c r="J119" s="5">
        <f t="shared" si="2"/>
        <v>0.45751126301071926</v>
      </c>
      <c r="K119" s="5">
        <f t="shared" si="2"/>
        <v>0.46217894439740331</v>
      </c>
      <c r="L119" s="5">
        <f t="shared" si="2"/>
        <v>0.4639558748075937</v>
      </c>
      <c r="M119" s="5">
        <f t="shared" si="2"/>
        <v>0.45434060721062619</v>
      </c>
      <c r="N119" s="5">
        <f t="shared" si="2"/>
        <v>0.45406908352047909</v>
      </c>
      <c r="O119" s="5">
        <f t="shared" si="2"/>
        <v>0.47073426907285404</v>
      </c>
      <c r="P119" s="5">
        <f t="shared" si="2"/>
        <v>0.47512065235480117</v>
      </c>
      <c r="Q119" s="5">
        <f t="shared" si="2"/>
        <v>0.443267776096823</v>
      </c>
      <c r="R119" s="5">
        <f t="shared" si="2"/>
        <v>0.47962537989207965</v>
      </c>
      <c r="S119" s="5">
        <f t="shared" si="2"/>
        <v>0.4849966284558328</v>
      </c>
      <c r="T119" s="5">
        <f t="shared" si="2"/>
        <v>0.48891931639535474</v>
      </c>
      <c r="U119" s="5">
        <f t="shared" si="2"/>
        <v>0.49082056550676734</v>
      </c>
      <c r="V119" s="5">
        <f t="shared" si="2"/>
        <v>0.49413994507407261</v>
      </c>
      <c r="W119" s="5">
        <f t="shared" si="2"/>
        <v>0.4930543704563296</v>
      </c>
      <c r="X119" s="5">
        <f t="shared" si="2"/>
        <v>0.49122859627552701</v>
      </c>
      <c r="Y119" s="5">
        <f t="shared" si="2"/>
        <v>0.49346764863568388</v>
      </c>
      <c r="Z119" s="5">
        <f t="shared" si="2"/>
        <v>0.51340546879164228</v>
      </c>
      <c r="AA119" s="5">
        <f t="shared" si="2"/>
        <v>0.53331071419916143</v>
      </c>
      <c r="AB119" s="5">
        <f t="shared" si="2"/>
        <v>0.55183812033769608</v>
      </c>
      <c r="AC119" s="5">
        <f t="shared" si="2"/>
        <v>0.56206881866961933</v>
      </c>
      <c r="AD119" s="5">
        <f t="shared" si="2"/>
        <v>0.57135748407643316</v>
      </c>
      <c r="AE119" s="5">
        <f t="shared" si="2"/>
        <v>0.58688311453800179</v>
      </c>
      <c r="AF119" s="5">
        <f t="shared" si="2"/>
        <v>0.59059502588914359</v>
      </c>
      <c r="AG119" s="5">
        <f t="shared" si="2"/>
        <v>0.5862215468078501</v>
      </c>
      <c r="AH119" s="5">
        <f t="shared" si="2"/>
        <v>0.59135556793759447</v>
      </c>
      <c r="AI119" s="5">
        <f t="shared" si="2"/>
        <v>0.59414918057895538</v>
      </c>
      <c r="AJ119" s="5">
        <f t="shared" si="2"/>
        <v>0.60313770234614561</v>
      </c>
      <c r="AK119" s="5">
        <f t="shared" si="2"/>
        <v>0.60595411213443207</v>
      </c>
      <c r="AL119" s="5">
        <f t="shared" si="2"/>
        <v>0.61831473643709123</v>
      </c>
      <c r="AM119" s="5">
        <f t="shared" si="2"/>
        <v>0.62991564963570756</v>
      </c>
      <c r="AN119" s="5">
        <f t="shared" si="2"/>
        <v>0.63084046431623697</v>
      </c>
      <c r="AO119" s="5">
        <f t="shared" si="2"/>
        <v>0.65558579450715837</v>
      </c>
      <c r="AP119" s="5">
        <f t="shared" si="2"/>
        <v>0.68298019152123057</v>
      </c>
      <c r="AQ119" s="5">
        <f t="shared" si="2"/>
        <v>0.70859566092078796</v>
      </c>
      <c r="AR119" s="5">
        <f t="shared" si="2"/>
        <v>0.69770908630655204</v>
      </c>
      <c r="AS119" s="5">
        <f t="shared" si="2"/>
        <v>0.68836426586111055</v>
      </c>
      <c r="AT119" s="5">
        <f t="shared" si="2"/>
        <v>0.68332918619743499</v>
      </c>
      <c r="AU119" s="5">
        <f t="shared" si="2"/>
        <v>0.67710837432350801</v>
      </c>
      <c r="AV119" s="5">
        <f t="shared" si="2"/>
        <v>0.67038150470571078</v>
      </c>
      <c r="AW119" s="5">
        <f t="shared" si="2"/>
        <v>0.6642842962080604</v>
      </c>
      <c r="AX119" s="5">
        <f t="shared" si="2"/>
        <v>0.67003925793286834</v>
      </c>
      <c r="AY119" s="5">
        <f t="shared" si="2"/>
        <v>0.63896945493581248</v>
      </c>
      <c r="AZ119" s="5">
        <f t="shared" si="2"/>
        <v>0.65669970982899051</v>
      </c>
      <c r="BA119" s="5">
        <f t="shared" si="2"/>
        <v>0.62706093559769716</v>
      </c>
      <c r="BB119" s="5">
        <f t="shared" si="2"/>
        <v>0.62189556278399916</v>
      </c>
      <c r="BC119" s="5">
        <f t="shared" si="2"/>
        <v>0.62287936248859876</v>
      </c>
      <c r="BD119" s="5">
        <f t="shared" si="2"/>
        <v>0.63092006644249077</v>
      </c>
      <c r="BE119" s="5">
        <f t="shared" si="2"/>
        <v>0.63196018800110587</v>
      </c>
      <c r="BF119" s="5">
        <f t="shared" si="2"/>
        <v>0.64621035004408922</v>
      </c>
      <c r="BG119" s="5">
        <f t="shared" si="2"/>
        <v>0.6567040265670403</v>
      </c>
      <c r="BH119" s="5">
        <f t="shared" si="2"/>
        <v>0.66149548854218343</v>
      </c>
      <c r="BI119" s="5">
        <f t="shared" si="2"/>
        <v>0.66541459291952287</v>
      </c>
      <c r="BJ119" s="5">
        <f t="shared" si="2"/>
        <v>0.67692172760583147</v>
      </c>
    </row>
    <row r="120" spans="1:62" x14ac:dyDescent="0.3">
      <c r="A120" t="s">
        <v>265</v>
      </c>
      <c r="B120" s="2" t="s">
        <v>266</v>
      </c>
      <c r="C120">
        <v>609.70000000000005</v>
      </c>
      <c r="D120">
        <v>626.5</v>
      </c>
      <c r="E120">
        <v>649.4</v>
      </c>
      <c r="F120">
        <v>672.9</v>
      </c>
      <c r="G120">
        <v>709.8</v>
      </c>
      <c r="H120">
        <v>761.3</v>
      </c>
      <c r="I120">
        <v>832.8</v>
      </c>
      <c r="J120">
        <v>898.4</v>
      </c>
      <c r="K120">
        <v>980.2</v>
      </c>
      <c r="L120">
        <v>1083.8</v>
      </c>
      <c r="M120">
        <v>1182.9000000000001</v>
      </c>
      <c r="N120">
        <v>1288.5999999999999</v>
      </c>
      <c r="O120">
        <v>1403.4</v>
      </c>
      <c r="P120">
        <v>1596.5</v>
      </c>
      <c r="Q120">
        <v>1943.1</v>
      </c>
      <c r="R120">
        <v>2131.8000000000002</v>
      </c>
      <c r="S120">
        <v>2354.3000000000002</v>
      </c>
      <c r="T120">
        <v>2618.1999999999998</v>
      </c>
      <c r="U120">
        <v>2978.7</v>
      </c>
      <c r="V120">
        <v>3439.6</v>
      </c>
      <c r="W120">
        <v>3925.2</v>
      </c>
      <c r="X120">
        <v>4403.7</v>
      </c>
      <c r="Y120">
        <v>4638.5</v>
      </c>
      <c r="Z120">
        <v>4792.8</v>
      </c>
      <c r="AA120">
        <v>5095.5</v>
      </c>
      <c r="AB120">
        <v>5329.6</v>
      </c>
      <c r="AC120">
        <v>5511.2</v>
      </c>
      <c r="AD120">
        <v>5802.6</v>
      </c>
      <c r="AE120">
        <v>6200.1</v>
      </c>
      <c r="AF120">
        <v>6514.8</v>
      </c>
      <c r="AG120">
        <v>6668.4</v>
      </c>
      <c r="AH120">
        <v>6514.1</v>
      </c>
      <c r="AI120">
        <v>6363.3</v>
      </c>
      <c r="AJ120">
        <v>6496.2</v>
      </c>
      <c r="AK120">
        <v>6899.8</v>
      </c>
      <c r="AL120">
        <v>7277.3</v>
      </c>
      <c r="AM120">
        <v>7543.1</v>
      </c>
      <c r="AN120">
        <v>8552.1</v>
      </c>
      <c r="AO120">
        <v>9289.7999999999993</v>
      </c>
      <c r="AP120">
        <v>9827.1</v>
      </c>
      <c r="AQ120">
        <v>10811.4</v>
      </c>
      <c r="AR120">
        <v>10816.8</v>
      </c>
      <c r="AS120">
        <v>11180.3</v>
      </c>
      <c r="AT120">
        <v>11486.5</v>
      </c>
      <c r="AU120">
        <v>13107</v>
      </c>
      <c r="AV120">
        <v>14324</v>
      </c>
      <c r="AW120">
        <v>15771.5</v>
      </c>
      <c r="AX120">
        <v>17310.8</v>
      </c>
      <c r="AY120">
        <v>16527.7</v>
      </c>
      <c r="AZ120">
        <v>14111.2</v>
      </c>
      <c r="BA120">
        <v>14871.4</v>
      </c>
      <c r="BB120">
        <v>15668.5</v>
      </c>
      <c r="BC120">
        <v>16521.400000000001</v>
      </c>
      <c r="BD120">
        <v>18102.8</v>
      </c>
      <c r="BE120">
        <v>19221.3</v>
      </c>
      <c r="BF120">
        <v>20382.599999999999</v>
      </c>
      <c r="BG120">
        <v>21287.3</v>
      </c>
      <c r="BH120">
        <v>22688.3</v>
      </c>
      <c r="BI120">
        <v>23467.7</v>
      </c>
      <c r="BJ120">
        <v>24895.4</v>
      </c>
    </row>
    <row r="121" spans="1:62" x14ac:dyDescent="0.3">
      <c r="A121" t="s">
        <v>267</v>
      </c>
      <c r="B121" t="s">
        <v>233</v>
      </c>
      <c r="C121">
        <v>352.7</v>
      </c>
      <c r="D121">
        <v>362.6</v>
      </c>
      <c r="E121">
        <v>372</v>
      </c>
      <c r="F121">
        <v>381.3</v>
      </c>
      <c r="G121">
        <v>399.4</v>
      </c>
      <c r="H121">
        <v>424</v>
      </c>
      <c r="I121">
        <v>454</v>
      </c>
      <c r="J121">
        <v>483.2</v>
      </c>
      <c r="K121">
        <v>524.9</v>
      </c>
      <c r="L121">
        <v>580.4</v>
      </c>
      <c r="M121">
        <v>638</v>
      </c>
      <c r="N121">
        <v>707</v>
      </c>
      <c r="O121">
        <v>775.7</v>
      </c>
      <c r="P121">
        <v>883.3</v>
      </c>
      <c r="Q121">
        <v>1062.9000000000001</v>
      </c>
      <c r="R121">
        <v>1170.9000000000001</v>
      </c>
      <c r="S121">
        <v>1292.0999999999999</v>
      </c>
      <c r="T121">
        <v>1430.7</v>
      </c>
      <c r="U121">
        <v>1620.8</v>
      </c>
      <c r="V121">
        <v>1860.2</v>
      </c>
      <c r="W121">
        <v>2112.6</v>
      </c>
      <c r="X121">
        <v>2397</v>
      </c>
      <c r="Y121">
        <v>2546.3000000000002</v>
      </c>
      <c r="Z121">
        <v>2616.9</v>
      </c>
      <c r="AA121">
        <v>2755.2</v>
      </c>
      <c r="AB121">
        <v>2872.9</v>
      </c>
      <c r="AC121">
        <v>2956.9</v>
      </c>
      <c r="AD121">
        <v>3096.1</v>
      </c>
      <c r="AE121">
        <v>3297</v>
      </c>
      <c r="AF121">
        <v>3446.5</v>
      </c>
      <c r="AG121">
        <v>3433.1</v>
      </c>
      <c r="AH121">
        <v>3205.3</v>
      </c>
      <c r="AI121">
        <v>2947.6</v>
      </c>
      <c r="AJ121">
        <v>2933.4</v>
      </c>
      <c r="AK121">
        <v>3105</v>
      </c>
      <c r="AL121">
        <v>3223.3</v>
      </c>
      <c r="AM121">
        <v>3287.4</v>
      </c>
      <c r="AN121">
        <v>4069.8</v>
      </c>
      <c r="AO121">
        <v>4601.7</v>
      </c>
      <c r="AP121">
        <v>4814.7</v>
      </c>
      <c r="AQ121">
        <v>5444.6</v>
      </c>
      <c r="AR121">
        <v>5395.9</v>
      </c>
      <c r="AS121">
        <v>5676.7</v>
      </c>
      <c r="AT121">
        <v>5859.3</v>
      </c>
      <c r="AU121">
        <v>7145.5</v>
      </c>
      <c r="AV121">
        <v>8012.6</v>
      </c>
      <c r="AW121">
        <v>9046.7000000000007</v>
      </c>
      <c r="AX121">
        <v>10183.9</v>
      </c>
      <c r="AY121">
        <v>9186.1</v>
      </c>
      <c r="AZ121">
        <v>6888.3</v>
      </c>
      <c r="BA121">
        <v>7335.3</v>
      </c>
      <c r="BB121">
        <v>7722.1</v>
      </c>
      <c r="BC121">
        <v>8219.1</v>
      </c>
      <c r="BD121">
        <v>9476.7000000000007</v>
      </c>
      <c r="BE121">
        <v>10271.1</v>
      </c>
      <c r="BF121">
        <v>11234.6</v>
      </c>
      <c r="BG121">
        <v>11841.3</v>
      </c>
      <c r="BH121">
        <v>12792.9</v>
      </c>
      <c r="BI121">
        <v>13083.1</v>
      </c>
      <c r="BJ121">
        <v>14093.1</v>
      </c>
    </row>
    <row r="122" spans="1:62" x14ac:dyDescent="0.3">
      <c r="A122" t="s">
        <v>268</v>
      </c>
      <c r="B122" t="s">
        <v>235</v>
      </c>
      <c r="C122">
        <v>141.9</v>
      </c>
      <c r="D122">
        <v>145.1</v>
      </c>
      <c r="E122">
        <v>151.5</v>
      </c>
      <c r="F122">
        <v>158.5</v>
      </c>
      <c r="G122">
        <v>168.4</v>
      </c>
      <c r="H122">
        <v>182.2</v>
      </c>
      <c r="I122">
        <v>204.2</v>
      </c>
      <c r="J122">
        <v>225.2</v>
      </c>
      <c r="K122">
        <v>249.7</v>
      </c>
      <c r="L122">
        <v>276.2</v>
      </c>
      <c r="M122">
        <v>303.39999999999998</v>
      </c>
      <c r="N122">
        <v>324.8</v>
      </c>
      <c r="O122">
        <v>350</v>
      </c>
      <c r="P122">
        <v>388.4</v>
      </c>
      <c r="Q122">
        <v>478.8</v>
      </c>
      <c r="R122">
        <v>550.1</v>
      </c>
      <c r="S122">
        <v>608.29999999999995</v>
      </c>
      <c r="T122">
        <v>686.1</v>
      </c>
      <c r="U122">
        <v>782.6</v>
      </c>
      <c r="V122">
        <v>905.9</v>
      </c>
      <c r="W122">
        <v>1053.0999999999999</v>
      </c>
      <c r="X122">
        <v>1170.5</v>
      </c>
      <c r="Y122">
        <v>1239</v>
      </c>
      <c r="Z122">
        <v>1275.7</v>
      </c>
      <c r="AA122">
        <v>1341.3</v>
      </c>
      <c r="AB122">
        <v>1416.4</v>
      </c>
      <c r="AC122">
        <v>1491.4</v>
      </c>
      <c r="AD122">
        <v>1553</v>
      </c>
      <c r="AE122">
        <v>1635</v>
      </c>
      <c r="AF122">
        <v>1718.9</v>
      </c>
      <c r="AG122">
        <v>1813.3</v>
      </c>
      <c r="AH122">
        <v>1861.3</v>
      </c>
      <c r="AI122">
        <v>1915.6</v>
      </c>
      <c r="AJ122">
        <v>1994.4</v>
      </c>
      <c r="AK122">
        <v>2106.5</v>
      </c>
      <c r="AL122">
        <v>2249.1</v>
      </c>
      <c r="AM122">
        <v>2368.6999999999998</v>
      </c>
      <c r="AN122">
        <v>2477.4</v>
      </c>
      <c r="AO122">
        <v>2582.5</v>
      </c>
      <c r="AP122">
        <v>2720.5</v>
      </c>
      <c r="AQ122">
        <v>2888.6</v>
      </c>
      <c r="AR122">
        <v>2962.2</v>
      </c>
      <c r="AS122">
        <v>2968.9</v>
      </c>
      <c r="AT122">
        <v>2975.9</v>
      </c>
      <c r="AU122">
        <v>3124.6</v>
      </c>
      <c r="AV122">
        <v>3258.1</v>
      </c>
      <c r="AW122">
        <v>3481.3</v>
      </c>
      <c r="AX122">
        <v>3634.8</v>
      </c>
      <c r="AY122">
        <v>3818.7</v>
      </c>
      <c r="AZ122">
        <v>3758.5</v>
      </c>
      <c r="BA122">
        <v>3835.1</v>
      </c>
      <c r="BB122">
        <v>4014.1</v>
      </c>
      <c r="BC122">
        <v>4191.5</v>
      </c>
      <c r="BD122">
        <v>4322.6000000000004</v>
      </c>
      <c r="BE122">
        <v>4486.1000000000004</v>
      </c>
      <c r="BF122">
        <v>4594.5</v>
      </c>
      <c r="BG122">
        <v>4694.2</v>
      </c>
      <c r="BH122">
        <v>4872.3999999999996</v>
      </c>
      <c r="BI122">
        <v>5104</v>
      </c>
      <c r="BJ122">
        <v>5273.4</v>
      </c>
    </row>
    <row r="123" spans="1:62" x14ac:dyDescent="0.3">
      <c r="A123" t="s">
        <v>269</v>
      </c>
      <c r="B123" t="s">
        <v>237</v>
      </c>
      <c r="C123">
        <v>25.2</v>
      </c>
      <c r="D123">
        <v>27.2</v>
      </c>
      <c r="E123">
        <v>29.1</v>
      </c>
      <c r="F123">
        <v>31.6</v>
      </c>
      <c r="G123">
        <v>34.200000000000003</v>
      </c>
      <c r="H123">
        <v>37.5</v>
      </c>
      <c r="I123">
        <v>41.6</v>
      </c>
      <c r="J123">
        <v>46.8</v>
      </c>
      <c r="K123">
        <v>52.5</v>
      </c>
      <c r="L123">
        <v>59.3</v>
      </c>
      <c r="M123">
        <v>65.3</v>
      </c>
      <c r="N123">
        <v>69.7</v>
      </c>
      <c r="O123">
        <v>75.3</v>
      </c>
      <c r="P123">
        <v>84</v>
      </c>
      <c r="Q123">
        <v>95.6</v>
      </c>
      <c r="R123">
        <v>103.6</v>
      </c>
      <c r="S123">
        <v>113.3</v>
      </c>
      <c r="T123">
        <v>124.8</v>
      </c>
      <c r="U123">
        <v>139.69999999999999</v>
      </c>
      <c r="V123">
        <v>159.80000000000001</v>
      </c>
      <c r="W123">
        <v>182.8</v>
      </c>
      <c r="X123">
        <v>209.6</v>
      </c>
      <c r="Y123">
        <v>234.8</v>
      </c>
      <c r="Z123">
        <v>260.7</v>
      </c>
      <c r="AA123">
        <v>290.39999999999998</v>
      </c>
      <c r="AB123">
        <v>319.8</v>
      </c>
      <c r="AC123">
        <v>348</v>
      </c>
      <c r="AD123">
        <v>382</v>
      </c>
      <c r="AE123">
        <v>434.8</v>
      </c>
      <c r="AF123">
        <v>472.5</v>
      </c>
      <c r="AG123">
        <v>512.20000000000005</v>
      </c>
      <c r="AH123">
        <v>552.5</v>
      </c>
      <c r="AI123">
        <v>589.70000000000005</v>
      </c>
      <c r="AJ123">
        <v>625.4</v>
      </c>
      <c r="AK123">
        <v>672.1</v>
      </c>
      <c r="AL123">
        <v>726</v>
      </c>
      <c r="AM123">
        <v>782.5</v>
      </c>
      <c r="AN123">
        <v>857</v>
      </c>
      <c r="AO123">
        <v>931.2</v>
      </c>
      <c r="AP123">
        <v>1033.4000000000001</v>
      </c>
      <c r="AQ123">
        <v>1138.2</v>
      </c>
      <c r="AR123">
        <v>1185.7</v>
      </c>
      <c r="AS123">
        <v>1221.9000000000001</v>
      </c>
      <c r="AT123">
        <v>1287.4000000000001</v>
      </c>
      <c r="AU123">
        <v>1343.3</v>
      </c>
      <c r="AV123">
        <v>1434.6</v>
      </c>
      <c r="AW123">
        <v>1523.5</v>
      </c>
      <c r="AX123">
        <v>1636.3</v>
      </c>
      <c r="AY123">
        <v>1717</v>
      </c>
      <c r="AZ123">
        <v>1762.4</v>
      </c>
      <c r="BA123">
        <v>1840.6</v>
      </c>
      <c r="BB123">
        <v>1931.4</v>
      </c>
      <c r="BC123">
        <v>2011.4</v>
      </c>
      <c r="BD123">
        <v>2129.4</v>
      </c>
      <c r="BE123">
        <v>2230.6999999999998</v>
      </c>
      <c r="BF123">
        <v>2304.9</v>
      </c>
      <c r="BG123">
        <v>2435.3000000000002</v>
      </c>
      <c r="BH123">
        <v>2600</v>
      </c>
      <c r="BI123">
        <v>2732.9</v>
      </c>
      <c r="BJ123">
        <v>2932.6</v>
      </c>
    </row>
    <row r="124" spans="1:62" x14ac:dyDescent="0.3">
      <c r="A124" t="s">
        <v>270</v>
      </c>
      <c r="B124" t="s">
        <v>239</v>
      </c>
      <c r="C124">
        <v>89.9</v>
      </c>
      <c r="D124">
        <v>91.6</v>
      </c>
      <c r="E124">
        <v>96.8</v>
      </c>
      <c r="F124">
        <v>101.5</v>
      </c>
      <c r="G124">
        <v>107.9</v>
      </c>
      <c r="H124">
        <v>117.6</v>
      </c>
      <c r="I124">
        <v>133</v>
      </c>
      <c r="J124">
        <v>143.30000000000001</v>
      </c>
      <c r="K124">
        <v>153.19999999999999</v>
      </c>
      <c r="L124">
        <v>167.9</v>
      </c>
      <c r="M124">
        <v>176.1</v>
      </c>
      <c r="N124">
        <v>187.1</v>
      </c>
      <c r="O124">
        <v>202.4</v>
      </c>
      <c r="P124">
        <v>240.9</v>
      </c>
      <c r="Q124">
        <v>305.8</v>
      </c>
      <c r="R124">
        <v>307.2</v>
      </c>
      <c r="S124">
        <v>340.6</v>
      </c>
      <c r="T124">
        <v>376.5</v>
      </c>
      <c r="U124">
        <v>435.5</v>
      </c>
      <c r="V124">
        <v>513.79999999999995</v>
      </c>
      <c r="W124">
        <v>576.70000000000005</v>
      </c>
      <c r="X124">
        <v>626.6</v>
      </c>
      <c r="Y124">
        <v>618.5</v>
      </c>
      <c r="Z124">
        <v>639.6</v>
      </c>
      <c r="AA124">
        <v>708.6</v>
      </c>
      <c r="AB124">
        <v>720.6</v>
      </c>
      <c r="AC124">
        <v>714.9</v>
      </c>
      <c r="AD124">
        <v>771.5</v>
      </c>
      <c r="AE124">
        <v>833.3</v>
      </c>
      <c r="AF124">
        <v>876.8</v>
      </c>
      <c r="AG124">
        <v>909.8</v>
      </c>
      <c r="AH124">
        <v>894.9</v>
      </c>
      <c r="AI124">
        <v>910.4</v>
      </c>
      <c r="AJ124">
        <v>942.9</v>
      </c>
      <c r="AK124">
        <v>1016.2</v>
      </c>
      <c r="AL124">
        <v>1079</v>
      </c>
      <c r="AM124">
        <v>1104.5</v>
      </c>
      <c r="AN124">
        <v>1147.8</v>
      </c>
      <c r="AO124">
        <v>1174.3</v>
      </c>
      <c r="AP124">
        <v>1258.5</v>
      </c>
      <c r="AQ124">
        <v>1340</v>
      </c>
      <c r="AR124">
        <v>1273</v>
      </c>
      <c r="AS124">
        <v>1312.7</v>
      </c>
      <c r="AT124">
        <v>1363.9</v>
      </c>
      <c r="AU124">
        <v>1493.6</v>
      </c>
      <c r="AV124">
        <v>1618.7</v>
      </c>
      <c r="AW124">
        <v>1720</v>
      </c>
      <c r="AX124">
        <v>1855.9</v>
      </c>
      <c r="AY124">
        <v>1806</v>
      </c>
      <c r="AZ124">
        <v>1702.1</v>
      </c>
      <c r="BA124">
        <v>1860.4</v>
      </c>
      <c r="BB124">
        <v>2000.8</v>
      </c>
      <c r="BC124">
        <v>2099.3000000000002</v>
      </c>
      <c r="BD124">
        <v>2174</v>
      </c>
      <c r="BE124">
        <v>2233.5</v>
      </c>
      <c r="BF124">
        <v>2248.6999999999998</v>
      </c>
      <c r="BG124">
        <v>2316.5</v>
      </c>
      <c r="BH124">
        <v>2423</v>
      </c>
      <c r="BI124">
        <v>2547.8000000000002</v>
      </c>
      <c r="BJ124">
        <v>2596.3000000000002</v>
      </c>
    </row>
    <row r="125" spans="1:62" x14ac:dyDescent="0.3">
      <c r="A125" t="s">
        <v>271</v>
      </c>
      <c r="B125" s="2" t="s">
        <v>241</v>
      </c>
      <c r="C125">
        <v>180.5</v>
      </c>
      <c r="D125">
        <v>193.1</v>
      </c>
      <c r="E125">
        <v>205.1</v>
      </c>
      <c r="F125">
        <v>220.4</v>
      </c>
      <c r="G125">
        <v>234.9</v>
      </c>
      <c r="H125">
        <v>262.3</v>
      </c>
      <c r="I125">
        <v>276.7</v>
      </c>
      <c r="J125">
        <v>294.5</v>
      </c>
      <c r="K125">
        <v>327.5</v>
      </c>
      <c r="L125">
        <v>361.7</v>
      </c>
      <c r="M125">
        <v>383.1</v>
      </c>
      <c r="N125">
        <v>424.6</v>
      </c>
      <c r="O125">
        <v>493</v>
      </c>
      <c r="P125">
        <v>571</v>
      </c>
      <c r="Q125">
        <v>615.29999999999995</v>
      </c>
      <c r="R125">
        <v>773.3</v>
      </c>
      <c r="S125">
        <v>863.1</v>
      </c>
      <c r="T125">
        <v>964.1</v>
      </c>
      <c r="U125">
        <v>1098.8</v>
      </c>
      <c r="V125">
        <v>1277.5</v>
      </c>
      <c r="W125">
        <v>1444.6</v>
      </c>
      <c r="X125">
        <v>1638.1</v>
      </c>
      <c r="Y125">
        <v>1748.8</v>
      </c>
      <c r="Z125">
        <v>1926.4</v>
      </c>
      <c r="AA125">
        <v>2200.6</v>
      </c>
      <c r="AB125">
        <v>2470.8000000000002</v>
      </c>
      <c r="AC125">
        <v>2639.7</v>
      </c>
      <c r="AD125">
        <v>2870.5</v>
      </c>
      <c r="AE125">
        <v>3250.1</v>
      </c>
      <c r="AF125">
        <v>3478.9</v>
      </c>
      <c r="AG125">
        <v>3587.5</v>
      </c>
      <c r="AH125">
        <v>3714.6</v>
      </c>
      <c r="AI125">
        <v>3879.2</v>
      </c>
      <c r="AJ125">
        <v>4228.8999999999996</v>
      </c>
      <c r="AK125">
        <v>4500.3</v>
      </c>
      <c r="AL125">
        <v>4981.7</v>
      </c>
      <c r="AM125">
        <v>5481.4</v>
      </c>
      <c r="AN125">
        <v>5831.3</v>
      </c>
      <c r="AO125">
        <v>6841.3</v>
      </c>
      <c r="AP125">
        <v>8116.4</v>
      </c>
      <c r="AQ125">
        <v>9791.7999999999993</v>
      </c>
      <c r="AR125">
        <v>9922.4</v>
      </c>
      <c r="AS125">
        <v>9980.7999999999993</v>
      </c>
      <c r="AT125">
        <v>10160.9</v>
      </c>
      <c r="AU125">
        <v>10985</v>
      </c>
      <c r="AV125">
        <v>11952.5</v>
      </c>
      <c r="AW125">
        <v>12714.8</v>
      </c>
      <c r="AX125">
        <v>13807.7</v>
      </c>
      <c r="AY125">
        <v>12976</v>
      </c>
      <c r="AZ125">
        <v>13375.2</v>
      </c>
      <c r="BA125">
        <v>12155.2</v>
      </c>
      <c r="BB125">
        <v>12522.8</v>
      </c>
      <c r="BC125">
        <v>12975.2</v>
      </c>
      <c r="BD125">
        <v>14015.7</v>
      </c>
      <c r="BE125">
        <v>14857.7</v>
      </c>
      <c r="BF125">
        <v>15976</v>
      </c>
      <c r="BG125">
        <v>17085.599999999999</v>
      </c>
      <c r="BH125">
        <v>17998.3</v>
      </c>
      <c r="BI125">
        <v>19132.2</v>
      </c>
      <c r="BJ125">
        <v>20838.900000000001</v>
      </c>
    </row>
    <row r="126" spans="1:62" x14ac:dyDescent="0.3">
      <c r="A126" t="s">
        <v>272</v>
      </c>
      <c r="B126" s="2" t="s">
        <v>273</v>
      </c>
      <c r="C126">
        <v>31.4</v>
      </c>
      <c r="D126">
        <v>36</v>
      </c>
      <c r="E126">
        <v>40.4</v>
      </c>
      <c r="F126">
        <v>39.799999999999997</v>
      </c>
      <c r="G126">
        <v>40.5</v>
      </c>
      <c r="H126">
        <v>42.8</v>
      </c>
      <c r="I126">
        <v>41.9</v>
      </c>
      <c r="J126">
        <v>45.6</v>
      </c>
      <c r="K126">
        <v>48.2</v>
      </c>
      <c r="L126">
        <v>47.9</v>
      </c>
      <c r="M126">
        <v>50.2</v>
      </c>
      <c r="N126">
        <v>53.3</v>
      </c>
      <c r="O126">
        <v>59</v>
      </c>
      <c r="P126">
        <v>66.3</v>
      </c>
      <c r="Q126">
        <v>73.2</v>
      </c>
      <c r="R126">
        <v>85</v>
      </c>
      <c r="S126">
        <v>95.2</v>
      </c>
      <c r="T126">
        <v>107.9</v>
      </c>
      <c r="U126">
        <v>119.5</v>
      </c>
      <c r="V126">
        <v>129.6</v>
      </c>
      <c r="W126">
        <v>133.4</v>
      </c>
      <c r="X126">
        <v>125</v>
      </c>
      <c r="Y126">
        <v>141.69999999999999</v>
      </c>
      <c r="Z126">
        <v>173.9</v>
      </c>
      <c r="AA126">
        <v>185.1</v>
      </c>
      <c r="AB126">
        <v>211</v>
      </c>
      <c r="AC126">
        <v>228.7</v>
      </c>
      <c r="AD126">
        <v>235.9</v>
      </c>
      <c r="AE126">
        <v>249.2</v>
      </c>
      <c r="AF126">
        <v>249.2</v>
      </c>
      <c r="AG126">
        <v>248.4</v>
      </c>
      <c r="AH126">
        <v>258.5</v>
      </c>
      <c r="AI126">
        <v>250.5</v>
      </c>
      <c r="AJ126">
        <v>284.5</v>
      </c>
      <c r="AK126">
        <v>297.5</v>
      </c>
      <c r="AL126">
        <v>305.2</v>
      </c>
      <c r="AM126">
        <v>345.2</v>
      </c>
      <c r="AN126">
        <v>363.4</v>
      </c>
      <c r="AO126">
        <v>382.8</v>
      </c>
      <c r="AP126">
        <v>457.4</v>
      </c>
      <c r="AQ126">
        <v>520.29999999999995</v>
      </c>
      <c r="AR126">
        <v>466.4</v>
      </c>
      <c r="AS126">
        <v>469</v>
      </c>
      <c r="AT126">
        <v>597.29999999999995</v>
      </c>
      <c r="AU126">
        <v>651</v>
      </c>
      <c r="AV126">
        <v>770.8</v>
      </c>
      <c r="AW126">
        <v>685.5</v>
      </c>
      <c r="AX126">
        <v>612.20000000000005</v>
      </c>
      <c r="AY126">
        <v>342.9</v>
      </c>
      <c r="AZ126">
        <v>600.9</v>
      </c>
      <c r="BA126">
        <v>769.6</v>
      </c>
      <c r="BB126">
        <v>813.7</v>
      </c>
      <c r="BC126">
        <v>868.3</v>
      </c>
      <c r="BD126">
        <v>1018.1</v>
      </c>
      <c r="BE126">
        <v>1038</v>
      </c>
      <c r="BF126">
        <v>1079.2</v>
      </c>
      <c r="BG126">
        <v>1254.5</v>
      </c>
      <c r="BH126">
        <v>1349.6</v>
      </c>
      <c r="BI126">
        <v>1483.1</v>
      </c>
      <c r="BJ126">
        <v>1586.2</v>
      </c>
    </row>
    <row r="127" spans="1:62" x14ac:dyDescent="0.3">
      <c r="A127" t="s">
        <v>274</v>
      </c>
      <c r="B127" t="s">
        <v>275</v>
      </c>
      <c r="C127">
        <v>28.2</v>
      </c>
      <c r="D127">
        <v>31.7</v>
      </c>
      <c r="E127">
        <v>34.6</v>
      </c>
      <c r="F127">
        <v>33.4</v>
      </c>
      <c r="G127">
        <v>32.700000000000003</v>
      </c>
      <c r="H127">
        <v>33.1</v>
      </c>
      <c r="I127">
        <v>32.4</v>
      </c>
      <c r="J127">
        <v>34.799999999999997</v>
      </c>
      <c r="K127">
        <v>37.5</v>
      </c>
      <c r="L127">
        <v>43.1</v>
      </c>
      <c r="M127">
        <v>44.1</v>
      </c>
      <c r="N127">
        <v>42.6</v>
      </c>
      <c r="O127">
        <v>44.9</v>
      </c>
      <c r="P127">
        <v>46.3</v>
      </c>
      <c r="Q127">
        <v>47.8</v>
      </c>
      <c r="R127">
        <v>58.3</v>
      </c>
      <c r="S127">
        <v>63</v>
      </c>
      <c r="T127">
        <v>66.7</v>
      </c>
      <c r="U127">
        <v>73</v>
      </c>
      <c r="V127">
        <v>79.099999999999994</v>
      </c>
      <c r="W127">
        <v>78.7</v>
      </c>
      <c r="X127">
        <v>57.7</v>
      </c>
      <c r="Y127">
        <v>68</v>
      </c>
      <c r="Z127">
        <v>89.6</v>
      </c>
      <c r="AA127">
        <v>102.7</v>
      </c>
      <c r="AB127">
        <v>125.7</v>
      </c>
      <c r="AC127">
        <v>124</v>
      </c>
      <c r="AD127">
        <v>133.69999999999999</v>
      </c>
      <c r="AE127">
        <v>145.4</v>
      </c>
      <c r="AF127">
        <v>153.9</v>
      </c>
      <c r="AG127">
        <v>159.19999999999999</v>
      </c>
      <c r="AH127">
        <v>164.5</v>
      </c>
      <c r="AI127">
        <v>158.69999999999999</v>
      </c>
      <c r="AJ127">
        <v>178</v>
      </c>
      <c r="AK127">
        <v>185.5</v>
      </c>
      <c r="AL127">
        <v>188.1</v>
      </c>
      <c r="AM127">
        <v>187.4</v>
      </c>
      <c r="AN127">
        <v>175.9</v>
      </c>
      <c r="AO127">
        <v>159.69999999999999</v>
      </c>
      <c r="AP127">
        <v>189</v>
      </c>
      <c r="AQ127">
        <v>223.9</v>
      </c>
      <c r="AR127">
        <v>169.8</v>
      </c>
      <c r="AS127">
        <v>157.1</v>
      </c>
      <c r="AT127">
        <v>196.4</v>
      </c>
      <c r="AU127">
        <v>226.8</v>
      </c>
      <c r="AV127">
        <v>326.89999999999998</v>
      </c>
      <c r="AW127">
        <v>249.2</v>
      </c>
      <c r="AX127">
        <v>300.60000000000002</v>
      </c>
      <c r="AY127">
        <v>166.3</v>
      </c>
      <c r="AZ127">
        <v>340.6</v>
      </c>
      <c r="BA127">
        <v>470.4</v>
      </c>
      <c r="BB127">
        <v>565.79999999999995</v>
      </c>
      <c r="BC127">
        <v>605.6</v>
      </c>
      <c r="BD127">
        <v>647.70000000000005</v>
      </c>
      <c r="BE127">
        <v>764.4</v>
      </c>
      <c r="BF127">
        <v>813.8</v>
      </c>
      <c r="BG127">
        <v>967.9</v>
      </c>
      <c r="BH127">
        <v>951.7</v>
      </c>
      <c r="BI127">
        <v>1189.7</v>
      </c>
      <c r="BJ127">
        <v>1269.5999999999999</v>
      </c>
    </row>
    <row r="128" spans="1:62" x14ac:dyDescent="0.3">
      <c r="A128" t="s">
        <v>276</v>
      </c>
      <c r="B128" t="s">
        <v>277</v>
      </c>
      <c r="C128">
        <v>3</v>
      </c>
      <c r="D128">
        <v>4.0999999999999996</v>
      </c>
      <c r="E128">
        <v>5</v>
      </c>
      <c r="F128">
        <v>5.7</v>
      </c>
      <c r="G128">
        <v>6.7</v>
      </c>
      <c r="H128">
        <v>9</v>
      </c>
      <c r="I128">
        <v>8.6</v>
      </c>
      <c r="J128">
        <v>9.6999999999999993</v>
      </c>
      <c r="K128">
        <v>9.1</v>
      </c>
      <c r="L128">
        <v>3.7</v>
      </c>
      <c r="M128">
        <v>5.3</v>
      </c>
      <c r="N128">
        <v>9.5</v>
      </c>
      <c r="O128">
        <v>11.9</v>
      </c>
      <c r="P128">
        <v>16.600000000000001</v>
      </c>
      <c r="Q128">
        <v>20.5</v>
      </c>
      <c r="R128">
        <v>24.1</v>
      </c>
      <c r="S128">
        <v>28.8</v>
      </c>
      <c r="T128">
        <v>35.5</v>
      </c>
      <c r="U128">
        <v>38.200000000000003</v>
      </c>
      <c r="V128">
        <v>40.4</v>
      </c>
      <c r="W128">
        <v>45</v>
      </c>
      <c r="X128">
        <v>55</v>
      </c>
      <c r="Y128">
        <v>63.6</v>
      </c>
      <c r="Z128">
        <v>70</v>
      </c>
      <c r="AA128">
        <v>69.099999999999994</v>
      </c>
      <c r="AB128">
        <v>69.3</v>
      </c>
      <c r="AC128">
        <v>85.5</v>
      </c>
      <c r="AD128">
        <v>85.9</v>
      </c>
      <c r="AE128">
        <v>82.3</v>
      </c>
      <c r="AF128">
        <v>80.599999999999994</v>
      </c>
      <c r="AG128">
        <v>74.599999999999994</v>
      </c>
      <c r="AH128">
        <v>77.599999999999994</v>
      </c>
      <c r="AI128">
        <v>76</v>
      </c>
      <c r="AJ128">
        <v>92</v>
      </c>
      <c r="AK128">
        <v>96.4</v>
      </c>
      <c r="AL128">
        <v>99.7</v>
      </c>
      <c r="AM128">
        <v>129.69999999999999</v>
      </c>
      <c r="AN128">
        <v>164.4</v>
      </c>
      <c r="AO128">
        <v>192.6</v>
      </c>
      <c r="AP128">
        <v>236.9</v>
      </c>
      <c r="AQ128">
        <v>272.3</v>
      </c>
      <c r="AR128">
        <v>281.10000000000002</v>
      </c>
      <c r="AS128">
        <v>291.3</v>
      </c>
      <c r="AT128">
        <v>362.8</v>
      </c>
      <c r="AU128">
        <v>370.5</v>
      </c>
      <c r="AV128">
        <v>380.4</v>
      </c>
      <c r="AW128">
        <v>387</v>
      </c>
      <c r="AX128">
        <v>261.3</v>
      </c>
      <c r="AY128">
        <v>151.9</v>
      </c>
      <c r="AZ128">
        <v>228.8</v>
      </c>
      <c r="BA128">
        <v>235.2</v>
      </c>
      <c r="BB128">
        <v>195.4</v>
      </c>
      <c r="BC128">
        <v>209.1</v>
      </c>
      <c r="BD128">
        <v>248.2</v>
      </c>
      <c r="BE128">
        <v>160.69999999999999</v>
      </c>
      <c r="BF128">
        <v>171.6</v>
      </c>
      <c r="BG128">
        <v>189</v>
      </c>
      <c r="BH128">
        <v>181.3</v>
      </c>
      <c r="BI128">
        <v>187.2</v>
      </c>
      <c r="BJ128">
        <v>199.9</v>
      </c>
    </row>
    <row r="129" spans="1:62" x14ac:dyDescent="0.3">
      <c r="A129" t="s">
        <v>278</v>
      </c>
      <c r="B129" t="s">
        <v>279</v>
      </c>
      <c r="C129">
        <v>0.1</v>
      </c>
      <c r="D129">
        <v>0.2</v>
      </c>
      <c r="E129">
        <v>0.8</v>
      </c>
      <c r="F129">
        <v>0.7</v>
      </c>
      <c r="G129">
        <v>1.1000000000000001</v>
      </c>
      <c r="H129">
        <v>0.8</v>
      </c>
      <c r="I129">
        <v>0.9</v>
      </c>
      <c r="J129">
        <v>1.1000000000000001</v>
      </c>
      <c r="K129">
        <v>1.6</v>
      </c>
      <c r="L129">
        <v>1.2</v>
      </c>
      <c r="M129">
        <v>0.8</v>
      </c>
      <c r="N129">
        <v>1.2</v>
      </c>
      <c r="O129">
        <v>2.2000000000000002</v>
      </c>
      <c r="P129">
        <v>3.3</v>
      </c>
      <c r="Q129">
        <v>4.9000000000000004</v>
      </c>
      <c r="R129">
        <v>2.6</v>
      </c>
      <c r="S129">
        <v>3.4</v>
      </c>
      <c r="T129">
        <v>5.7</v>
      </c>
      <c r="U129">
        <v>8.3000000000000007</v>
      </c>
      <c r="V129">
        <v>10.1</v>
      </c>
      <c r="W129">
        <v>9.6999999999999993</v>
      </c>
      <c r="X129">
        <v>12.4</v>
      </c>
      <c r="Y129">
        <v>10.1</v>
      </c>
      <c r="Z129">
        <v>14.4</v>
      </c>
      <c r="AA129">
        <v>13.3</v>
      </c>
      <c r="AB129">
        <v>16</v>
      </c>
      <c r="AC129">
        <v>19.2</v>
      </c>
      <c r="AD129">
        <v>16.3</v>
      </c>
      <c r="AE129">
        <v>21.6</v>
      </c>
      <c r="AF129">
        <v>14.7</v>
      </c>
      <c r="AG129">
        <v>14.7</v>
      </c>
      <c r="AH129">
        <v>16.399999999999999</v>
      </c>
      <c r="AI129">
        <v>15.8</v>
      </c>
      <c r="AJ129">
        <v>14.5</v>
      </c>
      <c r="AK129">
        <v>15.7</v>
      </c>
      <c r="AL129">
        <v>17.399999999999999</v>
      </c>
      <c r="AM129">
        <v>28.2</v>
      </c>
      <c r="AN129">
        <v>23.1</v>
      </c>
      <c r="AO129">
        <v>30.5</v>
      </c>
      <c r="AP129">
        <v>31.5</v>
      </c>
      <c r="AQ129">
        <v>24</v>
      </c>
      <c r="AR129">
        <v>15.5</v>
      </c>
      <c r="AS129">
        <v>20.6</v>
      </c>
      <c r="AT129">
        <v>38.1</v>
      </c>
      <c r="AU129">
        <v>53.7</v>
      </c>
      <c r="AV129">
        <v>63.6</v>
      </c>
      <c r="AW129">
        <v>49.3</v>
      </c>
      <c r="AX129">
        <v>50.3</v>
      </c>
      <c r="AY129">
        <v>24.7</v>
      </c>
      <c r="AZ129">
        <v>31.5</v>
      </c>
      <c r="BA129">
        <v>64</v>
      </c>
      <c r="BB129">
        <v>52.5</v>
      </c>
      <c r="BC129">
        <v>53.6</v>
      </c>
      <c r="BD129">
        <v>122.2</v>
      </c>
      <c r="BE129">
        <v>112.9</v>
      </c>
      <c r="BF129">
        <v>93.9</v>
      </c>
      <c r="BG129">
        <v>97.6</v>
      </c>
      <c r="BH129">
        <v>216.6</v>
      </c>
      <c r="BI129">
        <v>106.3</v>
      </c>
      <c r="BJ129">
        <v>116.7</v>
      </c>
    </row>
    <row r="130" spans="1:62" x14ac:dyDescent="0.3">
      <c r="A130" t="s">
        <v>280</v>
      </c>
      <c r="B130" s="2" t="s">
        <v>243</v>
      </c>
      <c r="C130">
        <v>20</v>
      </c>
      <c r="D130">
        <v>18.8</v>
      </c>
      <c r="E130">
        <v>17.600000000000001</v>
      </c>
      <c r="F130">
        <v>21.5</v>
      </c>
      <c r="G130">
        <v>20.9</v>
      </c>
      <c r="H130">
        <v>19.8</v>
      </c>
      <c r="I130">
        <v>18.600000000000001</v>
      </c>
      <c r="J130">
        <v>16.899999999999999</v>
      </c>
      <c r="K130">
        <v>19.3</v>
      </c>
      <c r="L130">
        <v>17.8</v>
      </c>
      <c r="M130">
        <v>19.100000000000001</v>
      </c>
      <c r="N130">
        <v>24.4</v>
      </c>
      <c r="O130">
        <v>26.3</v>
      </c>
      <c r="P130">
        <v>23.4</v>
      </c>
      <c r="Q130">
        <v>26.7</v>
      </c>
      <c r="R130">
        <v>30.7</v>
      </c>
      <c r="S130">
        <v>39.200000000000003</v>
      </c>
      <c r="T130">
        <v>33</v>
      </c>
      <c r="U130">
        <v>32</v>
      </c>
      <c r="V130">
        <v>29.3</v>
      </c>
      <c r="W130">
        <v>34.4</v>
      </c>
      <c r="X130">
        <v>43.2</v>
      </c>
      <c r="Y130">
        <v>44.5</v>
      </c>
      <c r="Z130">
        <v>64.8</v>
      </c>
      <c r="AA130">
        <v>74</v>
      </c>
      <c r="AB130">
        <v>81.2</v>
      </c>
      <c r="AC130">
        <v>77.900000000000006</v>
      </c>
      <c r="AD130">
        <v>68.8</v>
      </c>
      <c r="AE130">
        <v>64.400000000000006</v>
      </c>
      <c r="AF130">
        <v>107.2</v>
      </c>
      <c r="AG130">
        <v>79.400000000000006</v>
      </c>
      <c r="AH130">
        <v>108.1</v>
      </c>
      <c r="AI130">
        <v>132</v>
      </c>
      <c r="AJ130">
        <v>142</v>
      </c>
      <c r="AK130">
        <v>146.19999999999999</v>
      </c>
      <c r="AL130">
        <v>137.4</v>
      </c>
      <c r="AM130">
        <v>138.1</v>
      </c>
      <c r="AN130">
        <v>98.3</v>
      </c>
      <c r="AO130">
        <v>99.4</v>
      </c>
      <c r="AP130">
        <v>104.4</v>
      </c>
      <c r="AQ130">
        <v>123.2</v>
      </c>
      <c r="AR130">
        <v>123.9</v>
      </c>
      <c r="AS130">
        <v>145.19999999999999</v>
      </c>
      <c r="AT130">
        <v>156</v>
      </c>
      <c r="AU130">
        <v>172.2</v>
      </c>
      <c r="AV130">
        <v>212.6</v>
      </c>
      <c r="AW130">
        <v>211.4</v>
      </c>
      <c r="AX130">
        <v>149.69999999999999</v>
      </c>
      <c r="AY130">
        <v>124.1</v>
      </c>
      <c r="AZ130">
        <v>140.4</v>
      </c>
      <c r="BA130">
        <v>211.5</v>
      </c>
      <c r="BB130">
        <v>203.2</v>
      </c>
      <c r="BC130">
        <v>187.6</v>
      </c>
      <c r="BD130">
        <v>179.4</v>
      </c>
      <c r="BE130">
        <v>208.4</v>
      </c>
      <c r="BF130">
        <v>211.6</v>
      </c>
      <c r="BG130">
        <v>206.7</v>
      </c>
      <c r="BH130">
        <v>236</v>
      </c>
      <c r="BI130">
        <v>253.2</v>
      </c>
      <c r="BJ130">
        <v>326</v>
      </c>
    </row>
    <row r="131" spans="1:62" x14ac:dyDescent="0.3">
      <c r="A131" t="s">
        <v>281</v>
      </c>
      <c r="B131" t="s">
        <v>282</v>
      </c>
      <c r="C131">
        <v>0.8</v>
      </c>
      <c r="D131">
        <v>1.1000000000000001</v>
      </c>
      <c r="E131">
        <v>1.3</v>
      </c>
      <c r="F131">
        <v>1</v>
      </c>
      <c r="G131">
        <v>1.7</v>
      </c>
      <c r="H131">
        <v>1.4</v>
      </c>
      <c r="I131">
        <v>2.9</v>
      </c>
      <c r="J131">
        <v>4</v>
      </c>
      <c r="K131">
        <v>5.0999999999999996</v>
      </c>
      <c r="L131">
        <v>7.6</v>
      </c>
      <c r="M131">
        <v>9.4</v>
      </c>
      <c r="N131">
        <v>11.3</v>
      </c>
      <c r="O131">
        <v>14.2</v>
      </c>
      <c r="P131">
        <v>14.9</v>
      </c>
      <c r="Q131">
        <v>16.5</v>
      </c>
      <c r="R131">
        <v>8.4</v>
      </c>
      <c r="S131">
        <v>10.5</v>
      </c>
      <c r="T131">
        <v>9.4</v>
      </c>
      <c r="U131">
        <v>9.5</v>
      </c>
      <c r="V131">
        <v>9.6</v>
      </c>
      <c r="W131">
        <v>9.1</v>
      </c>
      <c r="X131">
        <v>8.1999999999999993</v>
      </c>
      <c r="Y131">
        <v>7.9</v>
      </c>
      <c r="Z131">
        <v>12.2</v>
      </c>
      <c r="AA131">
        <v>9.6999999999999993</v>
      </c>
      <c r="AB131">
        <v>10.5</v>
      </c>
      <c r="AC131">
        <v>10.199999999999999</v>
      </c>
      <c r="AD131">
        <v>15</v>
      </c>
      <c r="AE131">
        <v>13.6</v>
      </c>
      <c r="AF131">
        <v>14.3</v>
      </c>
      <c r="AG131">
        <v>13.8</v>
      </c>
      <c r="AH131">
        <v>14.7</v>
      </c>
      <c r="AI131">
        <v>17</v>
      </c>
      <c r="AJ131">
        <v>19.399999999999999</v>
      </c>
      <c r="AK131">
        <v>18.8</v>
      </c>
      <c r="AL131">
        <v>20.100000000000001</v>
      </c>
      <c r="AM131">
        <v>31.5</v>
      </c>
      <c r="AN131">
        <v>36.1</v>
      </c>
      <c r="AO131">
        <v>39.4</v>
      </c>
      <c r="AP131">
        <v>47.6</v>
      </c>
      <c r="AQ131">
        <v>57.8</v>
      </c>
      <c r="AR131">
        <v>60.2</v>
      </c>
      <c r="AS131">
        <v>64.8</v>
      </c>
      <c r="AT131">
        <v>75.7</v>
      </c>
      <c r="AU131">
        <v>95</v>
      </c>
      <c r="AV131">
        <v>111</v>
      </c>
      <c r="AW131">
        <v>122.7</v>
      </c>
      <c r="AX131">
        <v>69.5</v>
      </c>
      <c r="AY131">
        <v>57.3</v>
      </c>
      <c r="AZ131">
        <v>56</v>
      </c>
      <c r="BA131">
        <v>123.5</v>
      </c>
      <c r="BB131">
        <v>123.6</v>
      </c>
      <c r="BC131">
        <v>112.1</v>
      </c>
      <c r="BD131">
        <v>106.5</v>
      </c>
      <c r="BE131">
        <v>131.6</v>
      </c>
      <c r="BF131">
        <v>139.4</v>
      </c>
      <c r="BG131">
        <v>132.5</v>
      </c>
      <c r="BH131">
        <v>123.7</v>
      </c>
      <c r="BI131">
        <v>162.1</v>
      </c>
      <c r="BJ131">
        <v>246</v>
      </c>
    </row>
    <row r="132" spans="1:62" x14ac:dyDescent="0.3">
      <c r="A132" t="s">
        <v>283</v>
      </c>
      <c r="B132" t="s">
        <v>284</v>
      </c>
      <c r="C132">
        <v>15.8</v>
      </c>
      <c r="D132">
        <v>14.1</v>
      </c>
      <c r="E132">
        <v>12.3</v>
      </c>
      <c r="F132">
        <v>15.1</v>
      </c>
      <c r="G132">
        <v>14.5</v>
      </c>
      <c r="H132">
        <v>12.5</v>
      </c>
      <c r="I132">
        <v>11.1</v>
      </c>
      <c r="J132">
        <v>8.6</v>
      </c>
      <c r="K132">
        <v>9</v>
      </c>
      <c r="L132">
        <v>5.6</v>
      </c>
      <c r="M132">
        <v>6.3</v>
      </c>
      <c r="N132">
        <v>9.1</v>
      </c>
      <c r="O132">
        <v>6.9</v>
      </c>
      <c r="P132">
        <v>2.5</v>
      </c>
      <c r="Q132">
        <v>2.6</v>
      </c>
      <c r="R132">
        <v>14.3</v>
      </c>
      <c r="S132">
        <v>21.5</v>
      </c>
      <c r="T132">
        <v>16.600000000000001</v>
      </c>
      <c r="U132">
        <v>15.1</v>
      </c>
      <c r="V132">
        <v>13.5</v>
      </c>
      <c r="W132">
        <v>13.7</v>
      </c>
      <c r="X132">
        <v>18.7</v>
      </c>
      <c r="Y132">
        <v>21</v>
      </c>
      <c r="Z132">
        <v>30.1</v>
      </c>
      <c r="AA132">
        <v>36.5</v>
      </c>
      <c r="AB132">
        <v>41.1</v>
      </c>
      <c r="AC132">
        <v>40.299999999999997</v>
      </c>
      <c r="AD132">
        <v>31.8</v>
      </c>
      <c r="AE132">
        <v>27.9</v>
      </c>
      <c r="AF132">
        <v>51.4</v>
      </c>
      <c r="AG132">
        <v>37.6</v>
      </c>
      <c r="AH132">
        <v>43.4</v>
      </c>
      <c r="AI132">
        <v>60.6</v>
      </c>
      <c r="AJ132">
        <v>48.8</v>
      </c>
      <c r="AK132">
        <v>50.8</v>
      </c>
      <c r="AL132">
        <v>57.1</v>
      </c>
      <c r="AM132">
        <v>47.1</v>
      </c>
      <c r="AN132">
        <v>26.8</v>
      </c>
      <c r="AO132">
        <v>23.6</v>
      </c>
      <c r="AP132">
        <v>19.399999999999999</v>
      </c>
      <c r="AQ132">
        <v>18.100000000000001</v>
      </c>
      <c r="AR132">
        <v>16.899999999999999</v>
      </c>
      <c r="AS132">
        <v>31.4</v>
      </c>
      <c r="AT132">
        <v>33.700000000000003</v>
      </c>
      <c r="AU132">
        <v>34</v>
      </c>
      <c r="AV132">
        <v>52.1</v>
      </c>
      <c r="AW132">
        <v>45.5</v>
      </c>
      <c r="AX132">
        <v>38.299999999999997</v>
      </c>
      <c r="AY132">
        <v>30.5</v>
      </c>
      <c r="AZ132">
        <v>43</v>
      </c>
      <c r="BA132">
        <v>48</v>
      </c>
      <c r="BB132">
        <v>43</v>
      </c>
      <c r="BC132">
        <v>39.4</v>
      </c>
      <c r="BD132">
        <v>38.799999999999997</v>
      </c>
      <c r="BE132">
        <v>41.7</v>
      </c>
      <c r="BF132">
        <v>37.4</v>
      </c>
      <c r="BG132">
        <v>41.2</v>
      </c>
      <c r="BH132">
        <v>71.3</v>
      </c>
      <c r="BI132">
        <v>54.4</v>
      </c>
      <c r="BJ132">
        <v>45.4</v>
      </c>
    </row>
    <row r="133" spans="1:62" x14ac:dyDescent="0.3">
      <c r="A133" t="s">
        <v>285</v>
      </c>
      <c r="B133" t="s">
        <v>286</v>
      </c>
      <c r="C133">
        <v>1.1000000000000001</v>
      </c>
      <c r="D133">
        <v>1.2</v>
      </c>
      <c r="E133">
        <v>1.3</v>
      </c>
      <c r="F133">
        <v>1.6</v>
      </c>
      <c r="G133">
        <v>1</v>
      </c>
      <c r="H133">
        <v>1.2</v>
      </c>
      <c r="I133">
        <v>1</v>
      </c>
      <c r="J133">
        <v>1</v>
      </c>
      <c r="K133">
        <v>1.4</v>
      </c>
      <c r="L133">
        <v>1.7</v>
      </c>
      <c r="M133">
        <v>1.2</v>
      </c>
      <c r="N133">
        <v>0.9</v>
      </c>
      <c r="O133">
        <v>1</v>
      </c>
      <c r="P133">
        <v>2</v>
      </c>
      <c r="Q133">
        <v>3</v>
      </c>
      <c r="R133">
        <v>3.3</v>
      </c>
      <c r="S133">
        <v>2.9</v>
      </c>
      <c r="T133">
        <v>2.7</v>
      </c>
      <c r="U133">
        <v>2.8</v>
      </c>
      <c r="V133">
        <v>1.8</v>
      </c>
      <c r="W133">
        <v>2.2000000000000002</v>
      </c>
      <c r="X133">
        <v>5.8</v>
      </c>
      <c r="Y133">
        <v>3.3</v>
      </c>
      <c r="Z133">
        <v>4.2</v>
      </c>
      <c r="AA133">
        <v>5.3</v>
      </c>
      <c r="AB133">
        <v>4</v>
      </c>
      <c r="AC133">
        <v>2.4</v>
      </c>
      <c r="AD133">
        <v>2.6</v>
      </c>
      <c r="AE133">
        <v>6</v>
      </c>
      <c r="AF133">
        <v>9.1999999999999993</v>
      </c>
      <c r="AG133">
        <v>3.3</v>
      </c>
      <c r="AH133">
        <v>5.0999999999999996</v>
      </c>
      <c r="AI133">
        <v>8.6</v>
      </c>
      <c r="AJ133">
        <v>19.100000000000001</v>
      </c>
      <c r="AK133">
        <v>19.899999999999999</v>
      </c>
      <c r="AL133">
        <v>23.4</v>
      </c>
      <c r="AM133">
        <v>28.5</v>
      </c>
      <c r="AN133">
        <v>8</v>
      </c>
      <c r="AO133">
        <v>10.6</v>
      </c>
      <c r="AP133">
        <v>12.4</v>
      </c>
      <c r="AQ133">
        <v>15.4</v>
      </c>
      <c r="AR133">
        <v>17.5</v>
      </c>
      <c r="AS133">
        <v>16.899999999999999</v>
      </c>
      <c r="AT133">
        <v>11.2</v>
      </c>
      <c r="AU133">
        <v>11.3</v>
      </c>
      <c r="AV133">
        <v>17.399999999999999</v>
      </c>
      <c r="AW133">
        <v>15.2</v>
      </c>
      <c r="AX133">
        <v>12.8</v>
      </c>
      <c r="AY133">
        <v>10.199999999999999</v>
      </c>
      <c r="AZ133">
        <v>14.3</v>
      </c>
      <c r="BA133">
        <v>16</v>
      </c>
      <c r="BB133">
        <v>14.3</v>
      </c>
      <c r="BC133">
        <v>13.1</v>
      </c>
      <c r="BD133">
        <v>12.9</v>
      </c>
      <c r="BE133">
        <v>13.9</v>
      </c>
      <c r="BF133">
        <v>12.5</v>
      </c>
      <c r="BG133">
        <v>13.7</v>
      </c>
      <c r="BH133">
        <v>23.8</v>
      </c>
      <c r="BI133">
        <v>18.100000000000001</v>
      </c>
      <c r="BJ133">
        <v>15.1</v>
      </c>
    </row>
    <row r="134" spans="1:62" x14ac:dyDescent="0.3">
      <c r="A134" t="s">
        <v>287</v>
      </c>
      <c r="B134" t="s">
        <v>288</v>
      </c>
      <c r="C134">
        <v>2.4</v>
      </c>
      <c r="D134">
        <v>2.4</v>
      </c>
      <c r="E134">
        <v>2.7</v>
      </c>
      <c r="F134">
        <v>3.8</v>
      </c>
      <c r="G134">
        <v>3.7</v>
      </c>
      <c r="H134">
        <v>4.5999999999999996</v>
      </c>
      <c r="I134">
        <v>3.6</v>
      </c>
      <c r="J134">
        <v>3.3</v>
      </c>
      <c r="K134">
        <v>3.8</v>
      </c>
      <c r="L134">
        <v>2.8</v>
      </c>
      <c r="M134">
        <v>2.2000000000000002</v>
      </c>
      <c r="N134">
        <v>3.2</v>
      </c>
      <c r="O134">
        <v>4.2</v>
      </c>
      <c r="P134">
        <v>4</v>
      </c>
      <c r="Q134">
        <v>4.7</v>
      </c>
      <c r="R134">
        <v>4.8</v>
      </c>
      <c r="S134">
        <v>4.2</v>
      </c>
      <c r="T134">
        <v>4.4000000000000004</v>
      </c>
      <c r="U134">
        <v>4.5999999999999996</v>
      </c>
      <c r="V134">
        <v>4.5</v>
      </c>
      <c r="W134">
        <v>9.4</v>
      </c>
      <c r="X134">
        <v>10.6</v>
      </c>
      <c r="Y134">
        <v>12.2</v>
      </c>
      <c r="Z134">
        <v>18.3</v>
      </c>
      <c r="AA134">
        <v>22.5</v>
      </c>
      <c r="AB134">
        <v>25.6</v>
      </c>
      <c r="AC134">
        <v>25.1</v>
      </c>
      <c r="AD134">
        <v>19.399999999999999</v>
      </c>
      <c r="AE134">
        <v>16.8</v>
      </c>
      <c r="AF134">
        <v>32.4</v>
      </c>
      <c r="AG134">
        <v>24.7</v>
      </c>
      <c r="AH134">
        <v>44.8</v>
      </c>
      <c r="AI134">
        <v>45.8</v>
      </c>
      <c r="AJ134">
        <v>54.7</v>
      </c>
      <c r="AK134">
        <v>56.7</v>
      </c>
      <c r="AL134">
        <v>36.799999999999997</v>
      </c>
      <c r="AM134">
        <v>31</v>
      </c>
      <c r="AN134">
        <v>27.4</v>
      </c>
      <c r="AO134">
        <v>25.7</v>
      </c>
      <c r="AP134">
        <v>25</v>
      </c>
      <c r="AQ134">
        <v>31.9</v>
      </c>
      <c r="AR134">
        <v>29.3</v>
      </c>
      <c r="AS134">
        <v>32.1</v>
      </c>
      <c r="AT134">
        <v>35.4</v>
      </c>
      <c r="AU134">
        <v>31.8</v>
      </c>
      <c r="AV134">
        <v>32.1</v>
      </c>
      <c r="AW134">
        <v>28.1</v>
      </c>
      <c r="AX134">
        <v>29.2</v>
      </c>
      <c r="AY134">
        <v>26.2</v>
      </c>
      <c r="AZ134">
        <v>27.1</v>
      </c>
      <c r="BA134">
        <v>23.9</v>
      </c>
      <c r="BB134">
        <v>22.3</v>
      </c>
      <c r="BC134">
        <v>22.9</v>
      </c>
      <c r="BD134">
        <v>21.2</v>
      </c>
      <c r="BE134">
        <v>21.2</v>
      </c>
      <c r="BF134">
        <v>22.3</v>
      </c>
      <c r="BG134">
        <v>19.3</v>
      </c>
      <c r="BH134">
        <v>17.2</v>
      </c>
      <c r="BI134">
        <v>18.5</v>
      </c>
      <c r="BJ134">
        <v>19.3</v>
      </c>
    </row>
    <row r="135" spans="1:62" x14ac:dyDescent="0.3">
      <c r="A135" t="s">
        <v>289</v>
      </c>
      <c r="B135" s="2" t="s">
        <v>290</v>
      </c>
      <c r="C135">
        <v>9.6</v>
      </c>
      <c r="D135">
        <v>9.6999999999999993</v>
      </c>
      <c r="E135">
        <v>10.4</v>
      </c>
      <c r="F135">
        <v>11.4</v>
      </c>
      <c r="G135">
        <v>12.7</v>
      </c>
      <c r="H135">
        <v>13.9</v>
      </c>
      <c r="I135">
        <v>14.4</v>
      </c>
      <c r="J135">
        <v>14.5</v>
      </c>
      <c r="K135">
        <v>15</v>
      </c>
      <c r="L135">
        <v>17.600000000000001</v>
      </c>
      <c r="M135">
        <v>15.1</v>
      </c>
      <c r="N135">
        <v>18.600000000000001</v>
      </c>
      <c r="O135">
        <v>20.9</v>
      </c>
      <c r="P135">
        <v>30.7</v>
      </c>
      <c r="Q135">
        <v>26.5</v>
      </c>
      <c r="R135">
        <v>32.1</v>
      </c>
      <c r="S135">
        <v>35.299999999999997</v>
      </c>
      <c r="T135">
        <v>40.1</v>
      </c>
      <c r="U135">
        <v>44.5</v>
      </c>
      <c r="V135">
        <v>50.2</v>
      </c>
      <c r="W135">
        <v>60.7</v>
      </c>
      <c r="X135">
        <v>68</v>
      </c>
      <c r="Y135">
        <v>71.5</v>
      </c>
      <c r="Z135">
        <v>78.7</v>
      </c>
      <c r="AA135">
        <v>93.7</v>
      </c>
      <c r="AB135">
        <v>102.9</v>
      </c>
      <c r="AC135">
        <v>102.2</v>
      </c>
      <c r="AD135">
        <v>108.9</v>
      </c>
      <c r="AE135">
        <v>133.9</v>
      </c>
      <c r="AF135">
        <v>121</v>
      </c>
      <c r="AG135">
        <v>122.1</v>
      </c>
      <c r="AH135">
        <v>123.6</v>
      </c>
      <c r="AI135">
        <v>130.80000000000001</v>
      </c>
      <c r="AJ135">
        <v>132</v>
      </c>
      <c r="AK135">
        <v>145.19999999999999</v>
      </c>
      <c r="AL135">
        <v>145.4</v>
      </c>
      <c r="AM135">
        <v>136</v>
      </c>
      <c r="AN135">
        <v>169.2</v>
      </c>
      <c r="AO135">
        <v>150.80000000000001</v>
      </c>
      <c r="AP135">
        <v>123.1</v>
      </c>
      <c r="AQ135">
        <v>129.19999999999999</v>
      </c>
      <c r="AR135">
        <v>123.7</v>
      </c>
      <c r="AS135">
        <v>130.5</v>
      </c>
      <c r="AT135">
        <v>116.8</v>
      </c>
      <c r="AU135">
        <v>132.19999999999999</v>
      </c>
      <c r="AV135">
        <v>142.4</v>
      </c>
      <c r="AW135">
        <v>123.6</v>
      </c>
      <c r="AX135">
        <v>98.8</v>
      </c>
      <c r="AY135">
        <v>87.8</v>
      </c>
      <c r="AZ135">
        <v>80.599999999999994</v>
      </c>
      <c r="BA135">
        <v>94.4</v>
      </c>
      <c r="BB135">
        <v>95.5</v>
      </c>
      <c r="BC135">
        <v>88.4</v>
      </c>
      <c r="BD135">
        <v>88.3</v>
      </c>
      <c r="BE135">
        <v>117.7</v>
      </c>
      <c r="BF135">
        <v>155</v>
      </c>
      <c r="BG135">
        <v>159</v>
      </c>
      <c r="BH135">
        <v>111.2</v>
      </c>
      <c r="BI135">
        <v>88.4</v>
      </c>
      <c r="BJ135">
        <v>85.6</v>
      </c>
    </row>
    <row r="136" spans="1:62" x14ac:dyDescent="0.3">
      <c r="A136" t="s">
        <v>291</v>
      </c>
      <c r="B136" t="s">
        <v>292</v>
      </c>
      <c r="C136">
        <v>9.6</v>
      </c>
      <c r="D136">
        <v>9.6</v>
      </c>
      <c r="E136">
        <v>10.4</v>
      </c>
      <c r="F136">
        <v>11.3</v>
      </c>
      <c r="G136">
        <v>12.6</v>
      </c>
      <c r="H136">
        <v>13.8</v>
      </c>
      <c r="I136">
        <v>14.3</v>
      </c>
      <c r="J136">
        <v>14.4</v>
      </c>
      <c r="K136">
        <v>14.9</v>
      </c>
      <c r="L136">
        <v>17.3</v>
      </c>
      <c r="M136">
        <v>14.9</v>
      </c>
      <c r="N136">
        <v>18.399999999999999</v>
      </c>
      <c r="O136">
        <v>20.7</v>
      </c>
      <c r="P136">
        <v>30.4</v>
      </c>
      <c r="Q136">
        <v>25.8</v>
      </c>
      <c r="R136">
        <v>22.4</v>
      </c>
      <c r="S136">
        <v>25</v>
      </c>
      <c r="T136">
        <v>26.5</v>
      </c>
      <c r="U136">
        <v>29</v>
      </c>
      <c r="V136">
        <v>31.4</v>
      </c>
      <c r="W136">
        <v>33.299999999999997</v>
      </c>
      <c r="X136">
        <v>32.1</v>
      </c>
      <c r="Y136">
        <v>33.200000000000003</v>
      </c>
      <c r="Z136">
        <v>38.6</v>
      </c>
      <c r="AA136">
        <v>42.3</v>
      </c>
      <c r="AB136">
        <v>45.9</v>
      </c>
      <c r="AC136">
        <v>52.1</v>
      </c>
      <c r="AD136">
        <v>57.4</v>
      </c>
      <c r="AE136">
        <v>65.7</v>
      </c>
      <c r="AF136">
        <v>66.599999999999994</v>
      </c>
      <c r="AG136">
        <v>69.3</v>
      </c>
      <c r="AH136">
        <v>64.599999999999994</v>
      </c>
      <c r="AI136">
        <v>70.8</v>
      </c>
      <c r="AJ136">
        <v>79.7</v>
      </c>
      <c r="AK136">
        <v>88.8</v>
      </c>
      <c r="AL136">
        <v>87.5</v>
      </c>
      <c r="AM136">
        <v>81.599999999999994</v>
      </c>
      <c r="AN136">
        <v>89</v>
      </c>
      <c r="AO136">
        <v>83.6</v>
      </c>
      <c r="AP136">
        <v>81.900000000000006</v>
      </c>
      <c r="AQ136">
        <v>85.7</v>
      </c>
      <c r="AR136">
        <v>77</v>
      </c>
      <c r="AS136">
        <v>81</v>
      </c>
      <c r="AT136">
        <v>65.099999999999994</v>
      </c>
      <c r="AU136">
        <v>65.599999999999994</v>
      </c>
      <c r="AV136">
        <v>74.099999999999994</v>
      </c>
      <c r="AW136">
        <v>63.8</v>
      </c>
      <c r="AX136">
        <v>57.5</v>
      </c>
      <c r="AY136">
        <v>54.1</v>
      </c>
      <c r="AZ136">
        <v>51.1</v>
      </c>
      <c r="BA136">
        <v>66.400000000000006</v>
      </c>
      <c r="BB136">
        <v>68.099999999999994</v>
      </c>
      <c r="BC136">
        <v>62.8</v>
      </c>
      <c r="BD136">
        <v>61.2</v>
      </c>
      <c r="BE136">
        <v>88.7</v>
      </c>
      <c r="BF136">
        <v>102.4</v>
      </c>
      <c r="BG136">
        <v>129.19999999999999</v>
      </c>
      <c r="BH136">
        <v>79</v>
      </c>
      <c r="BI136">
        <v>54.2</v>
      </c>
      <c r="BJ136">
        <v>51.4</v>
      </c>
    </row>
    <row r="137" spans="1:62" x14ac:dyDescent="0.3">
      <c r="A137" t="s">
        <v>293</v>
      </c>
      <c r="B137" t="s">
        <v>294</v>
      </c>
      <c r="C137">
        <v>0</v>
      </c>
      <c r="D137">
        <v>0</v>
      </c>
      <c r="E137">
        <v>0</v>
      </c>
      <c r="F137">
        <v>0</v>
      </c>
      <c r="G137">
        <v>0.3</v>
      </c>
      <c r="H137">
        <v>0.6</v>
      </c>
      <c r="I137">
        <v>0.9</v>
      </c>
      <c r="J137">
        <v>0.7</v>
      </c>
      <c r="K137">
        <v>1.1000000000000001</v>
      </c>
      <c r="L137">
        <v>3.3</v>
      </c>
      <c r="M137">
        <v>0.2</v>
      </c>
      <c r="N137">
        <v>1.1000000000000001</v>
      </c>
      <c r="O137">
        <v>2.7</v>
      </c>
      <c r="P137">
        <v>11.3</v>
      </c>
      <c r="Q137">
        <v>5.5</v>
      </c>
      <c r="R137">
        <v>1.2</v>
      </c>
      <c r="S137">
        <v>1.5</v>
      </c>
      <c r="T137">
        <v>2.1</v>
      </c>
      <c r="U137">
        <v>2.5</v>
      </c>
      <c r="V137">
        <v>3.1</v>
      </c>
      <c r="W137">
        <v>3.9</v>
      </c>
      <c r="X137">
        <v>1.8</v>
      </c>
      <c r="Y137">
        <v>2.4</v>
      </c>
      <c r="Z137">
        <v>3.2</v>
      </c>
      <c r="AA137">
        <v>3.9</v>
      </c>
      <c r="AB137">
        <v>3.4</v>
      </c>
      <c r="AC137">
        <v>5.0999999999999996</v>
      </c>
      <c r="AD137">
        <v>3.4</v>
      </c>
      <c r="AE137">
        <v>5</v>
      </c>
      <c r="AF137">
        <v>2.8</v>
      </c>
      <c r="AG137">
        <v>2.1</v>
      </c>
      <c r="AH137">
        <v>1.6</v>
      </c>
      <c r="AI137">
        <v>5.0999999999999996</v>
      </c>
      <c r="AJ137">
        <v>2.5</v>
      </c>
      <c r="AK137">
        <v>2.2000000000000002</v>
      </c>
      <c r="AL137">
        <v>2.4</v>
      </c>
      <c r="AM137">
        <v>3.9</v>
      </c>
      <c r="AN137">
        <v>4.5999999999999996</v>
      </c>
      <c r="AO137">
        <v>4.2</v>
      </c>
      <c r="AP137">
        <v>5.8</v>
      </c>
      <c r="AQ137">
        <v>4.2</v>
      </c>
      <c r="AR137">
        <v>4</v>
      </c>
      <c r="AS137">
        <v>6.2</v>
      </c>
      <c r="AT137">
        <v>6</v>
      </c>
      <c r="AU137">
        <v>6.4</v>
      </c>
      <c r="AV137">
        <v>14.6</v>
      </c>
      <c r="AW137">
        <v>15.5</v>
      </c>
      <c r="AX137">
        <v>8.1</v>
      </c>
      <c r="AY137">
        <v>7.2</v>
      </c>
      <c r="AZ137">
        <v>7.9</v>
      </c>
      <c r="BA137">
        <v>22</v>
      </c>
      <c r="BB137">
        <v>22.9</v>
      </c>
      <c r="BC137">
        <v>18.3</v>
      </c>
      <c r="BD137">
        <v>22.6</v>
      </c>
      <c r="BE137">
        <v>50.4</v>
      </c>
      <c r="BF137">
        <v>64.599999999999994</v>
      </c>
      <c r="BG137">
        <v>90.3</v>
      </c>
      <c r="BH137">
        <v>39.6</v>
      </c>
      <c r="BI137">
        <v>14.6</v>
      </c>
      <c r="BJ137">
        <v>11.8</v>
      </c>
    </row>
    <row r="138" spans="1:62" x14ac:dyDescent="0.3">
      <c r="A138" t="s">
        <v>295</v>
      </c>
      <c r="B138" t="s">
        <v>296</v>
      </c>
      <c r="C138">
        <v>9.6</v>
      </c>
      <c r="D138">
        <v>9.6</v>
      </c>
      <c r="E138">
        <v>10.4</v>
      </c>
      <c r="F138">
        <v>11.3</v>
      </c>
      <c r="G138">
        <v>12.3</v>
      </c>
      <c r="H138">
        <v>13.2</v>
      </c>
      <c r="I138">
        <v>13.4</v>
      </c>
      <c r="J138">
        <v>13.7</v>
      </c>
      <c r="K138">
        <v>13.8</v>
      </c>
      <c r="L138">
        <v>14</v>
      </c>
      <c r="M138">
        <v>14.7</v>
      </c>
      <c r="N138">
        <v>17.3</v>
      </c>
      <c r="O138">
        <v>18</v>
      </c>
      <c r="P138">
        <v>19.2</v>
      </c>
      <c r="Q138">
        <v>20.3</v>
      </c>
      <c r="R138">
        <v>21.2</v>
      </c>
      <c r="S138">
        <v>23.5</v>
      </c>
      <c r="T138">
        <v>24.4</v>
      </c>
      <c r="U138">
        <v>26.5</v>
      </c>
      <c r="V138">
        <v>28.3</v>
      </c>
      <c r="W138">
        <v>29.4</v>
      </c>
      <c r="X138">
        <v>30.3</v>
      </c>
      <c r="Y138">
        <v>30.8</v>
      </c>
      <c r="Z138">
        <v>35.4</v>
      </c>
      <c r="AA138">
        <v>38.4</v>
      </c>
      <c r="AB138">
        <v>42.5</v>
      </c>
      <c r="AC138">
        <v>47</v>
      </c>
      <c r="AD138">
        <v>54</v>
      </c>
      <c r="AE138">
        <v>60.8</v>
      </c>
      <c r="AF138">
        <v>63.8</v>
      </c>
      <c r="AG138">
        <v>67.099999999999994</v>
      </c>
      <c r="AH138">
        <v>63</v>
      </c>
      <c r="AI138">
        <v>65.7</v>
      </c>
      <c r="AJ138">
        <v>77.2</v>
      </c>
      <c r="AK138">
        <v>86.6</v>
      </c>
      <c r="AL138">
        <v>85.1</v>
      </c>
      <c r="AM138">
        <v>77.7</v>
      </c>
      <c r="AN138">
        <v>84.4</v>
      </c>
      <c r="AO138">
        <v>79.3</v>
      </c>
      <c r="AP138">
        <v>76.099999999999994</v>
      </c>
      <c r="AQ138">
        <v>81.5</v>
      </c>
      <c r="AR138">
        <v>73.099999999999994</v>
      </c>
      <c r="AS138">
        <v>74.8</v>
      </c>
      <c r="AT138">
        <v>59.1</v>
      </c>
      <c r="AU138">
        <v>59.2</v>
      </c>
      <c r="AV138">
        <v>59.6</v>
      </c>
      <c r="AW138">
        <v>48.3</v>
      </c>
      <c r="AX138">
        <v>49.4</v>
      </c>
      <c r="AY138">
        <v>46.9</v>
      </c>
      <c r="AZ138">
        <v>43.2</v>
      </c>
      <c r="BA138">
        <v>44.4</v>
      </c>
      <c r="BB138">
        <v>45.2</v>
      </c>
      <c r="BC138">
        <v>44.6</v>
      </c>
      <c r="BD138">
        <v>38.6</v>
      </c>
      <c r="BE138">
        <v>38.299999999999997</v>
      </c>
      <c r="BF138">
        <v>37.799999999999997</v>
      </c>
      <c r="BG138">
        <v>38.9</v>
      </c>
      <c r="BH138">
        <v>39.4</v>
      </c>
      <c r="BI138">
        <v>39.6</v>
      </c>
      <c r="BJ138">
        <v>39.6</v>
      </c>
    </row>
    <row r="139" spans="1:62" x14ac:dyDescent="0.3">
      <c r="A139" t="s">
        <v>297</v>
      </c>
      <c r="B139" t="s">
        <v>298</v>
      </c>
      <c r="C139">
        <v>0</v>
      </c>
      <c r="D139">
        <v>0</v>
      </c>
      <c r="E139">
        <v>0.1</v>
      </c>
      <c r="F139">
        <v>0.1</v>
      </c>
      <c r="G139">
        <v>0.1</v>
      </c>
      <c r="H139">
        <v>0.1</v>
      </c>
      <c r="I139">
        <v>0.1</v>
      </c>
      <c r="J139">
        <v>0.1</v>
      </c>
      <c r="K139">
        <v>0.1</v>
      </c>
      <c r="L139">
        <v>0.2</v>
      </c>
      <c r="M139">
        <v>0.2</v>
      </c>
      <c r="N139">
        <v>0.2</v>
      </c>
      <c r="O139">
        <v>0.2</v>
      </c>
      <c r="P139">
        <v>0.3</v>
      </c>
      <c r="Q139">
        <v>0.7</v>
      </c>
      <c r="R139">
        <v>9.6999999999999993</v>
      </c>
      <c r="S139">
        <v>10.4</v>
      </c>
      <c r="T139">
        <v>13.6</v>
      </c>
      <c r="U139">
        <v>15.5</v>
      </c>
      <c r="V139">
        <v>18.8</v>
      </c>
      <c r="W139">
        <v>27.4</v>
      </c>
      <c r="X139">
        <v>35.9</v>
      </c>
      <c r="Y139">
        <v>38.200000000000003</v>
      </c>
      <c r="Z139">
        <v>40</v>
      </c>
      <c r="AA139">
        <v>51.4</v>
      </c>
      <c r="AB139">
        <v>57</v>
      </c>
      <c r="AC139">
        <v>50.2</v>
      </c>
      <c r="AD139">
        <v>51.5</v>
      </c>
      <c r="AE139">
        <v>68.099999999999994</v>
      </c>
      <c r="AF139">
        <v>54.4</v>
      </c>
      <c r="AG139">
        <v>52.8</v>
      </c>
      <c r="AH139">
        <v>59</v>
      </c>
      <c r="AI139">
        <v>60</v>
      </c>
      <c r="AJ139">
        <v>52.3</v>
      </c>
      <c r="AK139">
        <v>56.4</v>
      </c>
      <c r="AL139">
        <v>57.9</v>
      </c>
      <c r="AM139">
        <v>54.4</v>
      </c>
      <c r="AN139">
        <v>80.2</v>
      </c>
      <c r="AO139">
        <v>67.3</v>
      </c>
      <c r="AP139">
        <v>41.2</v>
      </c>
      <c r="AQ139">
        <v>43.5</v>
      </c>
      <c r="AR139">
        <v>46.6</v>
      </c>
      <c r="AS139">
        <v>49.6</v>
      </c>
      <c r="AT139">
        <v>51.8</v>
      </c>
      <c r="AU139">
        <v>66.599999999999994</v>
      </c>
      <c r="AV139">
        <v>68.3</v>
      </c>
      <c r="AW139">
        <v>59.8</v>
      </c>
      <c r="AX139">
        <v>41.4</v>
      </c>
      <c r="AY139">
        <v>33.6</v>
      </c>
      <c r="AZ139">
        <v>29.5</v>
      </c>
      <c r="BA139">
        <v>28</v>
      </c>
      <c r="BB139">
        <v>27.4</v>
      </c>
      <c r="BC139">
        <v>25.5</v>
      </c>
      <c r="BD139">
        <v>27.1</v>
      </c>
      <c r="BE139">
        <v>29</v>
      </c>
      <c r="BF139">
        <v>52.6</v>
      </c>
      <c r="BG139">
        <v>29.8</v>
      </c>
      <c r="BH139">
        <v>32.200000000000003</v>
      </c>
      <c r="BI139">
        <v>34.200000000000003</v>
      </c>
      <c r="BJ139">
        <v>34.200000000000003</v>
      </c>
    </row>
    <row r="140" spans="1:62" x14ac:dyDescent="0.3">
      <c r="A140" t="s">
        <v>299</v>
      </c>
      <c r="B140" s="2" t="s">
        <v>300</v>
      </c>
      <c r="C140">
        <v>30.8</v>
      </c>
      <c r="D140">
        <v>33.5</v>
      </c>
      <c r="E140">
        <v>36.1</v>
      </c>
      <c r="F140">
        <v>52.1</v>
      </c>
      <c r="G140">
        <v>56.8</v>
      </c>
      <c r="H140">
        <v>68.900000000000006</v>
      </c>
      <c r="I140">
        <v>74.099999999999994</v>
      </c>
      <c r="J140">
        <v>82.7</v>
      </c>
      <c r="K140">
        <v>95.9</v>
      </c>
      <c r="L140">
        <v>109.4</v>
      </c>
      <c r="M140">
        <v>123.9</v>
      </c>
      <c r="N140">
        <v>136.69999999999999</v>
      </c>
      <c r="O140">
        <v>161</v>
      </c>
      <c r="P140">
        <v>168</v>
      </c>
      <c r="Q140">
        <v>182.6</v>
      </c>
      <c r="R140">
        <v>204.9</v>
      </c>
      <c r="S140">
        <v>283.3</v>
      </c>
      <c r="T140">
        <v>312.89999999999998</v>
      </c>
      <c r="U140">
        <v>352</v>
      </c>
      <c r="V140">
        <v>417.5</v>
      </c>
      <c r="W140">
        <v>506.2</v>
      </c>
      <c r="X140">
        <v>536.20000000000005</v>
      </c>
      <c r="Y140">
        <v>399.7</v>
      </c>
      <c r="Z140">
        <v>472.1</v>
      </c>
      <c r="AA140">
        <v>494.8</v>
      </c>
      <c r="AB140">
        <v>644</v>
      </c>
      <c r="AC140">
        <v>832.1</v>
      </c>
      <c r="AD140">
        <v>881.5</v>
      </c>
      <c r="AE140">
        <v>923.5</v>
      </c>
      <c r="AF140">
        <v>1088.2</v>
      </c>
      <c r="AG140">
        <v>1005</v>
      </c>
      <c r="AH140">
        <v>1196.0999999999999</v>
      </c>
      <c r="AI140">
        <v>1154</v>
      </c>
      <c r="AJ140">
        <v>1413.2</v>
      </c>
      <c r="AK140">
        <v>1449.2</v>
      </c>
      <c r="AL140">
        <v>1839.2</v>
      </c>
      <c r="AM140">
        <v>2213.3000000000002</v>
      </c>
      <c r="AN140">
        <v>2763.7</v>
      </c>
      <c r="AO140">
        <v>3558</v>
      </c>
      <c r="AP140">
        <v>4937.8</v>
      </c>
      <c r="AQ140">
        <v>4456.8</v>
      </c>
      <c r="AR140">
        <v>3760.4</v>
      </c>
      <c r="AS140">
        <v>3165.1</v>
      </c>
      <c r="AT140">
        <v>3864</v>
      </c>
      <c r="AU140">
        <v>4511.2</v>
      </c>
      <c r="AV140">
        <v>4730.2</v>
      </c>
      <c r="AW140">
        <v>5453.9</v>
      </c>
      <c r="AX140">
        <v>6198.7</v>
      </c>
      <c r="AY140">
        <v>4337</v>
      </c>
      <c r="AZ140">
        <v>5287.8</v>
      </c>
      <c r="BA140">
        <v>5576.1</v>
      </c>
      <c r="BB140">
        <v>5410.5</v>
      </c>
      <c r="BC140">
        <v>6126.1</v>
      </c>
      <c r="BD140">
        <v>7477.2</v>
      </c>
      <c r="BE140">
        <v>7751.9</v>
      </c>
      <c r="BF140">
        <v>7609.9</v>
      </c>
      <c r="BG140">
        <v>8000.4</v>
      </c>
      <c r="BH140">
        <v>9546.6</v>
      </c>
      <c r="BI140">
        <v>8146</v>
      </c>
      <c r="BJ140">
        <v>9829.4</v>
      </c>
    </row>
    <row r="141" spans="1:62" x14ac:dyDescent="0.3">
      <c r="A141" t="s">
        <v>301</v>
      </c>
      <c r="B141" t="s">
        <v>302</v>
      </c>
      <c r="C141">
        <v>0</v>
      </c>
      <c r="D141">
        <v>0</v>
      </c>
      <c r="E141">
        <v>0</v>
      </c>
      <c r="F141">
        <v>0</v>
      </c>
      <c r="G141">
        <v>0</v>
      </c>
      <c r="H141">
        <v>0</v>
      </c>
      <c r="I141">
        <v>0</v>
      </c>
      <c r="J141">
        <v>0</v>
      </c>
      <c r="K141">
        <v>0</v>
      </c>
      <c r="L141">
        <v>0</v>
      </c>
      <c r="M141">
        <v>0</v>
      </c>
      <c r="N141">
        <v>0</v>
      </c>
      <c r="O141">
        <v>0</v>
      </c>
      <c r="P141">
        <v>0</v>
      </c>
      <c r="Q141">
        <v>0</v>
      </c>
      <c r="R141">
        <v>0</v>
      </c>
      <c r="S141">
        <v>0</v>
      </c>
      <c r="T141">
        <v>0.2</v>
      </c>
      <c r="U141">
        <v>0.6</v>
      </c>
      <c r="V141">
        <v>3</v>
      </c>
      <c r="W141">
        <v>7</v>
      </c>
      <c r="X141">
        <v>18.399999999999999</v>
      </c>
      <c r="Y141">
        <v>19</v>
      </c>
      <c r="Z141">
        <v>11.2</v>
      </c>
      <c r="AA141">
        <v>16.100000000000001</v>
      </c>
      <c r="AB141">
        <v>14.5</v>
      </c>
      <c r="AC141">
        <v>18.100000000000001</v>
      </c>
      <c r="AD141">
        <v>18.899999999999999</v>
      </c>
      <c r="AE141">
        <v>15.6</v>
      </c>
      <c r="AF141">
        <v>16.2</v>
      </c>
      <c r="AG141">
        <v>26.3</v>
      </c>
      <c r="AH141">
        <v>32.299999999999997</v>
      </c>
      <c r="AI141">
        <v>47.3</v>
      </c>
      <c r="AJ141">
        <v>44.8</v>
      </c>
      <c r="AK141">
        <v>52.2</v>
      </c>
      <c r="AL141">
        <v>77</v>
      </c>
      <c r="AM141">
        <v>94.6</v>
      </c>
      <c r="AN141">
        <v>118.8</v>
      </c>
      <c r="AO141">
        <v>161.69999999999999</v>
      </c>
      <c r="AP141">
        <v>196.8</v>
      </c>
      <c r="AQ141">
        <v>213.9</v>
      </c>
      <c r="AR141">
        <v>314.10000000000002</v>
      </c>
      <c r="AS141">
        <v>319.7</v>
      </c>
      <c r="AT141">
        <v>293.60000000000002</v>
      </c>
      <c r="AU141">
        <v>306</v>
      </c>
      <c r="AV141">
        <v>359</v>
      </c>
      <c r="AW141">
        <v>428</v>
      </c>
      <c r="AX141">
        <v>565.6</v>
      </c>
      <c r="AY141">
        <v>838</v>
      </c>
      <c r="AZ141">
        <v>725.1</v>
      </c>
      <c r="BA141">
        <v>555.1</v>
      </c>
      <c r="BB141">
        <v>515.79999999999995</v>
      </c>
      <c r="BC141">
        <v>504.9</v>
      </c>
      <c r="BD141">
        <v>535.5</v>
      </c>
      <c r="BE141">
        <v>557.4</v>
      </c>
      <c r="BF141">
        <v>576.4</v>
      </c>
      <c r="BG141">
        <v>463.9</v>
      </c>
      <c r="BH141">
        <v>499.5</v>
      </c>
      <c r="BI141">
        <v>466.1</v>
      </c>
      <c r="BJ141">
        <v>558.29999999999995</v>
      </c>
    </row>
    <row r="142" spans="1:62" x14ac:dyDescent="0.3">
      <c r="A142" t="s">
        <v>303</v>
      </c>
      <c r="B142" t="s">
        <v>304</v>
      </c>
      <c r="C142">
        <v>0</v>
      </c>
      <c r="D142">
        <v>0</v>
      </c>
      <c r="E142">
        <v>0</v>
      </c>
      <c r="F142">
        <v>12.7</v>
      </c>
      <c r="G142">
        <v>13.8</v>
      </c>
      <c r="H142">
        <v>15.1</v>
      </c>
      <c r="I142">
        <v>16.8</v>
      </c>
      <c r="J142">
        <v>18.899999999999999</v>
      </c>
      <c r="K142">
        <v>24.1</v>
      </c>
      <c r="L142">
        <v>28.6</v>
      </c>
      <c r="M142">
        <v>32.700000000000003</v>
      </c>
      <c r="N142">
        <v>36.4</v>
      </c>
      <c r="O142">
        <v>39.700000000000003</v>
      </c>
      <c r="P142">
        <v>46.9</v>
      </c>
      <c r="Q142">
        <v>53.5</v>
      </c>
      <c r="R142">
        <v>60.8</v>
      </c>
      <c r="S142">
        <v>67.2</v>
      </c>
      <c r="T142">
        <v>72</v>
      </c>
      <c r="U142">
        <v>72.3</v>
      </c>
      <c r="V142">
        <v>83.3</v>
      </c>
      <c r="W142">
        <v>113.9</v>
      </c>
      <c r="X142">
        <v>109</v>
      </c>
      <c r="Y142">
        <v>128.69999999999999</v>
      </c>
      <c r="Z142">
        <v>159.30000000000001</v>
      </c>
      <c r="AA142">
        <v>175</v>
      </c>
      <c r="AB142">
        <v>214.1</v>
      </c>
      <c r="AC142">
        <v>265.5</v>
      </c>
      <c r="AD142">
        <v>275.8</v>
      </c>
      <c r="AE142">
        <v>230.3</v>
      </c>
      <c r="AF142">
        <v>287.7</v>
      </c>
      <c r="AG142">
        <v>274.7</v>
      </c>
      <c r="AH142">
        <v>353.9</v>
      </c>
      <c r="AI142">
        <v>335.6</v>
      </c>
      <c r="AJ142">
        <v>407</v>
      </c>
      <c r="AK142">
        <v>369.1</v>
      </c>
      <c r="AL142">
        <v>491.7</v>
      </c>
      <c r="AM142">
        <v>621.9</v>
      </c>
      <c r="AN142">
        <v>916.4</v>
      </c>
      <c r="AO142">
        <v>1303.0999999999999</v>
      </c>
      <c r="AP142">
        <v>2075</v>
      </c>
      <c r="AQ142">
        <v>1717.5</v>
      </c>
      <c r="AR142">
        <v>1286.7</v>
      </c>
      <c r="AS142">
        <v>984.3</v>
      </c>
      <c r="AT142">
        <v>1106.5</v>
      </c>
      <c r="AU142">
        <v>1213.8</v>
      </c>
      <c r="AV142">
        <v>1058.8</v>
      </c>
      <c r="AW142">
        <v>964.1</v>
      </c>
      <c r="AX142">
        <v>1033.2</v>
      </c>
      <c r="AY142">
        <v>791.6</v>
      </c>
      <c r="AZ142">
        <v>863.2</v>
      </c>
      <c r="BA142">
        <v>917.2</v>
      </c>
      <c r="BB142">
        <v>940.6</v>
      </c>
      <c r="BC142">
        <v>1039.8</v>
      </c>
      <c r="BD142">
        <v>1358.5</v>
      </c>
      <c r="BE142">
        <v>1552.3</v>
      </c>
      <c r="BF142">
        <v>1498.3</v>
      </c>
      <c r="BG142">
        <v>1711.5</v>
      </c>
      <c r="BH142">
        <v>1948.3</v>
      </c>
      <c r="BI142">
        <v>1791.2</v>
      </c>
      <c r="BJ142">
        <v>2290.8000000000002</v>
      </c>
    </row>
    <row r="143" spans="1:62" x14ac:dyDescent="0.3">
      <c r="A143" t="s">
        <v>305</v>
      </c>
      <c r="B143" t="s">
        <v>306</v>
      </c>
      <c r="C143">
        <v>0</v>
      </c>
      <c r="D143">
        <v>0</v>
      </c>
      <c r="E143">
        <v>0.2</v>
      </c>
      <c r="F143">
        <v>0.2</v>
      </c>
      <c r="G143">
        <v>0.3</v>
      </c>
      <c r="H143">
        <v>0.3</v>
      </c>
      <c r="I143">
        <v>0.4</v>
      </c>
      <c r="J143">
        <v>0.6</v>
      </c>
      <c r="K143">
        <v>0.8</v>
      </c>
      <c r="L143">
        <v>0.7</v>
      </c>
      <c r="M143">
        <v>0.6</v>
      </c>
      <c r="N143">
        <v>0.7</v>
      </c>
      <c r="O143">
        <v>0.7</v>
      </c>
      <c r="P143">
        <v>0.8</v>
      </c>
      <c r="Q143">
        <v>0.8</v>
      </c>
      <c r="R143">
        <v>0.9</v>
      </c>
      <c r="S143">
        <v>1</v>
      </c>
      <c r="T143">
        <v>0.8</v>
      </c>
      <c r="U143">
        <v>0.6</v>
      </c>
      <c r="V143">
        <v>1.1000000000000001</v>
      </c>
      <c r="W143">
        <v>1.5</v>
      </c>
      <c r="X143">
        <v>1.6</v>
      </c>
      <c r="Y143">
        <v>3.1</v>
      </c>
      <c r="Z143">
        <v>4.5</v>
      </c>
      <c r="AA143">
        <v>7.2</v>
      </c>
      <c r="AB143">
        <v>10.8</v>
      </c>
      <c r="AC143">
        <v>15.7</v>
      </c>
      <c r="AD143">
        <v>12.8</v>
      </c>
      <c r="AE143">
        <v>10.6</v>
      </c>
      <c r="AF143">
        <v>11.7</v>
      </c>
      <c r="AG143">
        <v>9.6999999999999993</v>
      </c>
      <c r="AH143">
        <v>14.8</v>
      </c>
      <c r="AI143">
        <v>21.1</v>
      </c>
      <c r="AJ143">
        <v>29.8</v>
      </c>
      <c r="AK143">
        <v>31.1</v>
      </c>
      <c r="AL143">
        <v>45.7</v>
      </c>
      <c r="AM143">
        <v>62.6</v>
      </c>
      <c r="AN143">
        <v>74.5</v>
      </c>
      <c r="AO143">
        <v>97.6</v>
      </c>
      <c r="AP143">
        <v>127.3</v>
      </c>
      <c r="AQ143">
        <v>118</v>
      </c>
      <c r="AR143">
        <v>109</v>
      </c>
      <c r="AS143">
        <v>90.9</v>
      </c>
      <c r="AT143">
        <v>114.9</v>
      </c>
      <c r="AU143">
        <v>125.6</v>
      </c>
      <c r="AV143">
        <v>134.4</v>
      </c>
      <c r="AW143">
        <v>173.2</v>
      </c>
      <c r="AX143">
        <v>178</v>
      </c>
      <c r="AY143">
        <v>106.3</v>
      </c>
      <c r="AZ143">
        <v>162</v>
      </c>
      <c r="BA143">
        <v>185.7</v>
      </c>
      <c r="BB143">
        <v>165.9</v>
      </c>
      <c r="BC143">
        <v>179.3</v>
      </c>
      <c r="BD143">
        <v>209.8</v>
      </c>
      <c r="BE143">
        <v>242.4</v>
      </c>
      <c r="BF143">
        <v>248.2</v>
      </c>
      <c r="BG143">
        <v>258.10000000000002</v>
      </c>
      <c r="BH143">
        <v>303</v>
      </c>
      <c r="BI143">
        <v>270.89999999999998</v>
      </c>
      <c r="BJ143">
        <v>327.3</v>
      </c>
    </row>
    <row r="144" spans="1:62" x14ac:dyDescent="0.3">
      <c r="A144" t="s">
        <v>307</v>
      </c>
      <c r="B144" t="s">
        <v>308</v>
      </c>
      <c r="C144">
        <v>30.7</v>
      </c>
      <c r="D144">
        <v>33.4</v>
      </c>
      <c r="E144">
        <v>35.799999999999997</v>
      </c>
      <c r="F144">
        <v>39.1</v>
      </c>
      <c r="G144">
        <v>42.6</v>
      </c>
      <c r="H144">
        <v>53.3</v>
      </c>
      <c r="I144">
        <v>56.7</v>
      </c>
      <c r="J144">
        <v>63</v>
      </c>
      <c r="K144">
        <v>70.8</v>
      </c>
      <c r="L144">
        <v>79.8</v>
      </c>
      <c r="M144">
        <v>90.6</v>
      </c>
      <c r="N144">
        <v>99.6</v>
      </c>
      <c r="O144">
        <v>120.5</v>
      </c>
      <c r="P144">
        <v>120.3</v>
      </c>
      <c r="Q144">
        <v>128.19999999999999</v>
      </c>
      <c r="R144">
        <v>141</v>
      </c>
      <c r="S144">
        <v>212</v>
      </c>
      <c r="T144">
        <v>235.7</v>
      </c>
      <c r="U144">
        <v>272.89999999999998</v>
      </c>
      <c r="V144">
        <v>323.60000000000002</v>
      </c>
      <c r="W144">
        <v>376.1</v>
      </c>
      <c r="X144">
        <v>398.2</v>
      </c>
      <c r="Y144">
        <v>238.9</v>
      </c>
      <c r="Z144">
        <v>286</v>
      </c>
      <c r="AA144">
        <v>284.3</v>
      </c>
      <c r="AB144">
        <v>387.6</v>
      </c>
      <c r="AC144">
        <v>513.79999999999995</v>
      </c>
      <c r="AD144">
        <v>561.20000000000005</v>
      </c>
      <c r="AE144">
        <v>642.6</v>
      </c>
      <c r="AF144">
        <v>737.9</v>
      </c>
      <c r="AG144">
        <v>654.1</v>
      </c>
      <c r="AH144">
        <v>739.1</v>
      </c>
      <c r="AI144">
        <v>699.9</v>
      </c>
      <c r="AJ144">
        <v>886.8</v>
      </c>
      <c r="AK144">
        <v>967.8</v>
      </c>
      <c r="AL144">
        <v>1195.5</v>
      </c>
      <c r="AM144">
        <v>1404.2</v>
      </c>
      <c r="AN144">
        <v>1638.1</v>
      </c>
      <c r="AO144">
        <v>1980.5</v>
      </c>
      <c r="AP144">
        <v>2509.9</v>
      </c>
      <c r="AQ144">
        <v>2377.6</v>
      </c>
      <c r="AR144">
        <v>2038.8</v>
      </c>
      <c r="AS144">
        <v>1751.3</v>
      </c>
      <c r="AT144">
        <v>2327.6999999999998</v>
      </c>
      <c r="AU144">
        <v>2841.8</v>
      </c>
      <c r="AV144">
        <v>3060.4</v>
      </c>
      <c r="AW144">
        <v>3747.9</v>
      </c>
      <c r="AX144">
        <v>4339.6000000000004</v>
      </c>
      <c r="AY144">
        <v>2520.1999999999998</v>
      </c>
      <c r="AZ144">
        <v>3465.9</v>
      </c>
      <c r="BA144">
        <v>3855.2</v>
      </c>
      <c r="BB144">
        <v>3712.8</v>
      </c>
      <c r="BC144">
        <v>4322.7</v>
      </c>
      <c r="BD144">
        <v>5279.9</v>
      </c>
      <c r="BE144">
        <v>5290.4</v>
      </c>
      <c r="BF144">
        <v>5174.8999999999996</v>
      </c>
      <c r="BG144">
        <v>5467.9</v>
      </c>
      <c r="BH144">
        <v>6684</v>
      </c>
      <c r="BI144">
        <v>5503.4</v>
      </c>
      <c r="BJ144">
        <v>6539.1</v>
      </c>
    </row>
    <row r="145" spans="1:68" x14ac:dyDescent="0.3">
      <c r="A145" t="s">
        <v>309</v>
      </c>
      <c r="B145" t="s">
        <v>310</v>
      </c>
      <c r="C145">
        <v>0.1</v>
      </c>
      <c r="D145">
        <v>0.1</v>
      </c>
      <c r="E145">
        <v>0.1</v>
      </c>
      <c r="F145">
        <v>0.1</v>
      </c>
      <c r="G145">
        <v>0.1</v>
      </c>
      <c r="H145">
        <v>0.1</v>
      </c>
      <c r="I145">
        <v>0.1</v>
      </c>
      <c r="J145">
        <v>0.2</v>
      </c>
      <c r="K145">
        <v>0.2</v>
      </c>
      <c r="L145">
        <v>0.3</v>
      </c>
      <c r="M145">
        <v>0</v>
      </c>
      <c r="N145">
        <v>0</v>
      </c>
      <c r="O145">
        <v>0</v>
      </c>
      <c r="P145">
        <v>0.1</v>
      </c>
      <c r="Q145">
        <v>0.1</v>
      </c>
      <c r="R145">
        <v>0.1</v>
      </c>
      <c r="S145">
        <v>0.1</v>
      </c>
      <c r="T145">
        <v>0.1</v>
      </c>
      <c r="U145">
        <v>0.1</v>
      </c>
      <c r="V145">
        <v>0.2</v>
      </c>
      <c r="W145">
        <v>0.2</v>
      </c>
      <c r="X145">
        <v>0.3</v>
      </c>
      <c r="Y145">
        <v>0.3</v>
      </c>
      <c r="Z145">
        <v>0.3</v>
      </c>
      <c r="AA145">
        <v>0.3</v>
      </c>
      <c r="AB145">
        <v>0.3</v>
      </c>
      <c r="AC145">
        <v>0.3</v>
      </c>
      <c r="AD145">
        <v>0.2</v>
      </c>
      <c r="AE145">
        <v>0.2</v>
      </c>
      <c r="AF145">
        <v>0.2</v>
      </c>
      <c r="AG145">
        <v>0.2</v>
      </c>
      <c r="AH145">
        <v>0.2</v>
      </c>
      <c r="AI145">
        <v>0.2</v>
      </c>
      <c r="AJ145">
        <v>0.2</v>
      </c>
      <c r="AK145">
        <v>0.2</v>
      </c>
      <c r="AL145">
        <v>0.2</v>
      </c>
      <c r="AM145">
        <v>0.2</v>
      </c>
      <c r="AN145">
        <v>0.2</v>
      </c>
      <c r="AO145">
        <v>0.2</v>
      </c>
      <c r="AP145">
        <v>0.2</v>
      </c>
      <c r="AQ145">
        <v>0.2</v>
      </c>
      <c r="AR145">
        <v>0.3</v>
      </c>
      <c r="AS145">
        <v>0.3</v>
      </c>
      <c r="AT145">
        <v>0.4</v>
      </c>
      <c r="AU145">
        <v>0.5</v>
      </c>
      <c r="AV145">
        <v>0.5</v>
      </c>
      <c r="AW145">
        <v>0.6</v>
      </c>
      <c r="AX145">
        <v>0.7</v>
      </c>
      <c r="AY145">
        <v>0.4</v>
      </c>
      <c r="AZ145">
        <v>0.4</v>
      </c>
      <c r="BA145">
        <v>0.6</v>
      </c>
      <c r="BB145">
        <v>0.5</v>
      </c>
      <c r="BC145">
        <v>0.6</v>
      </c>
      <c r="BD145">
        <v>0.6</v>
      </c>
      <c r="BE145">
        <v>0.7</v>
      </c>
      <c r="BF145">
        <v>0.8</v>
      </c>
      <c r="BG145">
        <v>0.9</v>
      </c>
      <c r="BH145">
        <v>1.2</v>
      </c>
      <c r="BI145">
        <v>1.2</v>
      </c>
      <c r="BJ145">
        <v>1.3</v>
      </c>
    </row>
    <row r="146" spans="1:68" x14ac:dyDescent="0.3">
      <c r="A146" t="s">
        <v>311</v>
      </c>
      <c r="B146" t="s">
        <v>312</v>
      </c>
      <c r="C146">
        <v>0</v>
      </c>
      <c r="D146">
        <v>0</v>
      </c>
      <c r="E146">
        <v>0</v>
      </c>
      <c r="F146">
        <v>0</v>
      </c>
      <c r="G146">
        <v>0</v>
      </c>
      <c r="H146">
        <v>0</v>
      </c>
      <c r="I146">
        <v>0</v>
      </c>
      <c r="J146">
        <v>0</v>
      </c>
      <c r="K146">
        <v>0</v>
      </c>
      <c r="L146">
        <v>0</v>
      </c>
      <c r="M146">
        <v>0</v>
      </c>
      <c r="N146">
        <v>0</v>
      </c>
      <c r="O146">
        <v>0</v>
      </c>
      <c r="P146">
        <v>0</v>
      </c>
      <c r="Q146">
        <v>0</v>
      </c>
      <c r="R146">
        <v>2</v>
      </c>
      <c r="S146">
        <v>3</v>
      </c>
      <c r="T146">
        <v>4</v>
      </c>
      <c r="U146">
        <v>5.3</v>
      </c>
      <c r="V146">
        <v>6.4</v>
      </c>
      <c r="W146">
        <v>7.5</v>
      </c>
      <c r="X146">
        <v>8.6</v>
      </c>
      <c r="Y146">
        <v>9.6999999999999993</v>
      </c>
      <c r="Z146">
        <v>10.8</v>
      </c>
      <c r="AA146">
        <v>11.9</v>
      </c>
      <c r="AB146">
        <v>16.7</v>
      </c>
      <c r="AC146">
        <v>18.7</v>
      </c>
      <c r="AD146">
        <v>12.5</v>
      </c>
      <c r="AE146">
        <v>24</v>
      </c>
      <c r="AF146">
        <v>34.5</v>
      </c>
      <c r="AG146">
        <v>40</v>
      </c>
      <c r="AH146">
        <v>55.8</v>
      </c>
      <c r="AI146">
        <v>49.8</v>
      </c>
      <c r="AJ146">
        <v>44.6</v>
      </c>
      <c r="AK146">
        <v>28.9</v>
      </c>
      <c r="AL146">
        <v>29.1</v>
      </c>
      <c r="AM146">
        <v>29.8</v>
      </c>
      <c r="AN146">
        <v>15.7</v>
      </c>
      <c r="AO146">
        <v>14.8</v>
      </c>
      <c r="AP146">
        <v>28.6</v>
      </c>
      <c r="AQ146">
        <v>29.4</v>
      </c>
      <c r="AR146">
        <v>11.6</v>
      </c>
      <c r="AS146">
        <v>18.5</v>
      </c>
      <c r="AT146">
        <v>21</v>
      </c>
      <c r="AU146">
        <v>23.6</v>
      </c>
      <c r="AV146">
        <v>117</v>
      </c>
      <c r="AW146">
        <v>140.1</v>
      </c>
      <c r="AX146">
        <v>81.5</v>
      </c>
      <c r="AY146">
        <v>80.5</v>
      </c>
      <c r="AZ146">
        <v>71.2</v>
      </c>
      <c r="BA146">
        <v>62.3</v>
      </c>
      <c r="BB146">
        <v>75</v>
      </c>
      <c r="BC146">
        <v>78.900000000000006</v>
      </c>
      <c r="BD146">
        <v>93</v>
      </c>
      <c r="BE146">
        <v>108.8</v>
      </c>
      <c r="BF146">
        <v>111.3</v>
      </c>
      <c r="BG146">
        <v>98.2</v>
      </c>
      <c r="BH146">
        <v>110.7</v>
      </c>
      <c r="BI146">
        <v>113.2</v>
      </c>
      <c r="BJ146">
        <v>112.5</v>
      </c>
    </row>
    <row r="147" spans="1:68" x14ac:dyDescent="0.3">
      <c r="A147" t="s">
        <v>313</v>
      </c>
      <c r="B147" s="2" t="s">
        <v>314</v>
      </c>
      <c r="C147">
        <v>4.7</v>
      </c>
      <c r="D147">
        <v>5.2</v>
      </c>
      <c r="E147">
        <v>5.7</v>
      </c>
      <c r="F147">
        <v>6.1</v>
      </c>
      <c r="G147">
        <v>6.4</v>
      </c>
      <c r="H147">
        <v>6.9</v>
      </c>
      <c r="I147">
        <v>7.4</v>
      </c>
      <c r="J147">
        <v>8.1</v>
      </c>
      <c r="K147">
        <v>8.9</v>
      </c>
      <c r="L147">
        <v>10.1</v>
      </c>
      <c r="M147">
        <v>11</v>
      </c>
      <c r="N147">
        <v>12.1</v>
      </c>
      <c r="O147">
        <v>14</v>
      </c>
      <c r="P147">
        <v>16</v>
      </c>
      <c r="Q147">
        <v>18.100000000000001</v>
      </c>
      <c r="R147">
        <v>20.399999999999999</v>
      </c>
      <c r="S147">
        <v>23.9</v>
      </c>
      <c r="T147">
        <v>28.4</v>
      </c>
      <c r="U147">
        <v>34.1</v>
      </c>
      <c r="V147">
        <v>39.799999999999997</v>
      </c>
      <c r="W147">
        <v>44.6</v>
      </c>
      <c r="X147">
        <v>48.4</v>
      </c>
      <c r="Y147">
        <v>51.2</v>
      </c>
      <c r="Z147">
        <v>54.8</v>
      </c>
      <c r="AA147">
        <v>59.9</v>
      </c>
      <c r="AB147">
        <v>64.2</v>
      </c>
      <c r="AC147">
        <v>83.1</v>
      </c>
      <c r="AD147">
        <v>106.6</v>
      </c>
      <c r="AE147">
        <v>121.6</v>
      </c>
      <c r="AF147">
        <v>136</v>
      </c>
      <c r="AG147">
        <v>149.30000000000001</v>
      </c>
      <c r="AH147">
        <v>151.5</v>
      </c>
      <c r="AI147">
        <v>165.2</v>
      </c>
      <c r="AJ147">
        <v>172.1</v>
      </c>
      <c r="AK147">
        <v>178</v>
      </c>
      <c r="AL147">
        <v>186.5</v>
      </c>
      <c r="AM147">
        <v>189.3</v>
      </c>
      <c r="AN147">
        <v>191.4</v>
      </c>
      <c r="AO147">
        <v>193.7</v>
      </c>
      <c r="AP147">
        <v>195</v>
      </c>
      <c r="AQ147">
        <v>195.1</v>
      </c>
      <c r="AR147">
        <v>205.9</v>
      </c>
      <c r="AS147">
        <v>224</v>
      </c>
      <c r="AT147">
        <v>243</v>
      </c>
      <c r="AU147">
        <v>262.7</v>
      </c>
      <c r="AV147">
        <v>283.89999999999998</v>
      </c>
      <c r="AW147">
        <v>291.5</v>
      </c>
      <c r="AX147">
        <v>299.8</v>
      </c>
      <c r="AY147">
        <v>310.89999999999998</v>
      </c>
      <c r="AZ147">
        <v>307</v>
      </c>
      <c r="BA147">
        <v>318.60000000000002</v>
      </c>
      <c r="BB147">
        <v>330.8</v>
      </c>
      <c r="BC147">
        <v>338.5</v>
      </c>
      <c r="BD147">
        <v>332.6</v>
      </c>
      <c r="BE147">
        <v>342.8</v>
      </c>
      <c r="BF147">
        <v>345.1</v>
      </c>
      <c r="BG147">
        <v>351.7</v>
      </c>
      <c r="BH147">
        <v>365.6</v>
      </c>
      <c r="BI147">
        <v>377.1</v>
      </c>
      <c r="BJ147">
        <v>392.3</v>
      </c>
    </row>
    <row r="148" spans="1:68" x14ac:dyDescent="0.3">
      <c r="A148" t="s">
        <v>315</v>
      </c>
      <c r="B148" s="2" t="s">
        <v>316</v>
      </c>
      <c r="C148">
        <v>83.9</v>
      </c>
      <c r="D148">
        <v>90</v>
      </c>
      <c r="E148">
        <v>94.9</v>
      </c>
      <c r="F148">
        <v>89.5</v>
      </c>
      <c r="G148">
        <v>97.6</v>
      </c>
      <c r="H148">
        <v>110.1</v>
      </c>
      <c r="I148">
        <v>120.3</v>
      </c>
      <c r="J148">
        <v>126.7</v>
      </c>
      <c r="K148">
        <v>140.19999999999999</v>
      </c>
      <c r="L148">
        <v>158.9</v>
      </c>
      <c r="M148">
        <v>163.69999999999999</v>
      </c>
      <c r="N148">
        <v>179.4</v>
      </c>
      <c r="O148">
        <v>211.8</v>
      </c>
      <c r="P148">
        <v>266.60000000000002</v>
      </c>
      <c r="Q148">
        <v>288.2</v>
      </c>
      <c r="R148">
        <v>400.2</v>
      </c>
      <c r="S148">
        <v>386.2</v>
      </c>
      <c r="T148">
        <v>441.9</v>
      </c>
      <c r="U148">
        <v>516.70000000000005</v>
      </c>
      <c r="V148">
        <v>611.1</v>
      </c>
      <c r="W148">
        <v>665.3</v>
      </c>
      <c r="X148">
        <v>817.3</v>
      </c>
      <c r="Y148">
        <v>1040.2</v>
      </c>
      <c r="Z148">
        <v>1082.2</v>
      </c>
      <c r="AA148">
        <v>1293</v>
      </c>
      <c r="AB148">
        <v>1367.6</v>
      </c>
      <c r="AC148">
        <v>1315.7</v>
      </c>
      <c r="AD148">
        <v>1468.9</v>
      </c>
      <c r="AE148">
        <v>1757.5</v>
      </c>
      <c r="AF148">
        <v>1777.2</v>
      </c>
      <c r="AG148">
        <v>1983.2</v>
      </c>
      <c r="AH148">
        <v>1876.9</v>
      </c>
      <c r="AI148">
        <v>2046.7</v>
      </c>
      <c r="AJ148">
        <v>2085.1</v>
      </c>
      <c r="AK148">
        <v>2284.1</v>
      </c>
      <c r="AL148">
        <v>2368</v>
      </c>
      <c r="AM148">
        <v>2459.4</v>
      </c>
      <c r="AN148">
        <v>2245.1999999999998</v>
      </c>
      <c r="AO148">
        <v>2456.6999999999998</v>
      </c>
      <c r="AP148">
        <v>2298.6</v>
      </c>
      <c r="AQ148">
        <v>4367.2</v>
      </c>
      <c r="AR148">
        <v>5242.2</v>
      </c>
      <c r="AS148">
        <v>5847.1</v>
      </c>
      <c r="AT148">
        <v>5183.7</v>
      </c>
      <c r="AU148">
        <v>5255.8</v>
      </c>
      <c r="AV148">
        <v>5812.6</v>
      </c>
      <c r="AW148">
        <v>5948.8</v>
      </c>
      <c r="AX148">
        <v>6448.4</v>
      </c>
      <c r="AY148">
        <v>7773.4</v>
      </c>
      <c r="AZ148">
        <v>6958.5</v>
      </c>
      <c r="BA148">
        <v>5185</v>
      </c>
      <c r="BB148">
        <v>5669.1</v>
      </c>
      <c r="BC148">
        <v>5366.3</v>
      </c>
      <c r="BD148">
        <v>4920.1000000000004</v>
      </c>
      <c r="BE148">
        <v>5398.8</v>
      </c>
      <c r="BF148">
        <v>6575.2</v>
      </c>
      <c r="BG148">
        <v>7113.2</v>
      </c>
      <c r="BH148">
        <v>6389.2</v>
      </c>
      <c r="BI148">
        <v>8784.2999999999993</v>
      </c>
      <c r="BJ148">
        <v>8619.5</v>
      </c>
    </row>
    <row r="149" spans="1:68" x14ac:dyDescent="0.3">
      <c r="A149" t="s">
        <v>317</v>
      </c>
      <c r="B149" t="s">
        <v>318</v>
      </c>
      <c r="C149">
        <v>82.3</v>
      </c>
      <c r="D149">
        <v>88.3</v>
      </c>
      <c r="E149">
        <v>92.8</v>
      </c>
      <c r="F149">
        <v>99.1</v>
      </c>
      <c r="G149">
        <v>107.6</v>
      </c>
      <c r="H149">
        <v>120.9</v>
      </c>
      <c r="I149">
        <v>133.30000000000001</v>
      </c>
      <c r="J149">
        <v>141.6</v>
      </c>
      <c r="K149">
        <v>160.1</v>
      </c>
      <c r="L149">
        <v>182.9</v>
      </c>
      <c r="M149">
        <v>191.4</v>
      </c>
      <c r="N149">
        <v>203.8</v>
      </c>
      <c r="O149">
        <v>230.2</v>
      </c>
      <c r="P149">
        <v>269.3</v>
      </c>
      <c r="Q149">
        <v>245.5</v>
      </c>
      <c r="R149">
        <v>271.39999999999998</v>
      </c>
      <c r="S149">
        <v>302.39999999999998</v>
      </c>
      <c r="T149">
        <v>346.4</v>
      </c>
      <c r="U149">
        <v>407.3</v>
      </c>
      <c r="V149">
        <v>479.7</v>
      </c>
      <c r="W149">
        <v>529.4</v>
      </c>
      <c r="X149">
        <v>574.1</v>
      </c>
      <c r="Y149">
        <v>569.1</v>
      </c>
      <c r="Z149">
        <v>626.5</v>
      </c>
      <c r="AA149">
        <v>694.1</v>
      </c>
      <c r="AB149">
        <v>739.3</v>
      </c>
      <c r="AC149">
        <v>741.5</v>
      </c>
      <c r="AD149">
        <v>805.3</v>
      </c>
      <c r="AE149">
        <v>895.9</v>
      </c>
      <c r="AF149">
        <v>938</v>
      </c>
      <c r="AG149">
        <v>967.2</v>
      </c>
      <c r="AH149">
        <v>961.4</v>
      </c>
      <c r="AI149">
        <v>988.9</v>
      </c>
      <c r="AJ149">
        <v>1035</v>
      </c>
      <c r="AK149">
        <v>1107</v>
      </c>
      <c r="AL149">
        <v>1184.9000000000001</v>
      </c>
      <c r="AM149">
        <v>1273.0999999999999</v>
      </c>
      <c r="AN149">
        <v>1361.1</v>
      </c>
      <c r="AO149">
        <v>1448.4</v>
      </c>
      <c r="AP149">
        <v>1657.6</v>
      </c>
      <c r="AQ149">
        <v>1939.2</v>
      </c>
      <c r="AR149">
        <v>1817.9</v>
      </c>
      <c r="AS149">
        <v>1719.5</v>
      </c>
      <c r="AT149">
        <v>1701.8</v>
      </c>
      <c r="AU149">
        <v>1830.6</v>
      </c>
      <c r="AV149">
        <v>2108.1999999999998</v>
      </c>
      <c r="AW149">
        <v>2099.1999999999998</v>
      </c>
      <c r="AX149">
        <v>2262.1999999999998</v>
      </c>
      <c r="AY149">
        <v>2094</v>
      </c>
      <c r="AZ149">
        <v>2064.5</v>
      </c>
      <c r="BA149">
        <v>2202.6</v>
      </c>
      <c r="BB149">
        <v>2289.1999999999998</v>
      </c>
      <c r="BC149">
        <v>2344.5</v>
      </c>
      <c r="BD149">
        <v>2612.6999999999998</v>
      </c>
      <c r="BE149">
        <v>2720.2</v>
      </c>
      <c r="BF149">
        <v>2753.5</v>
      </c>
      <c r="BG149">
        <v>2952.3</v>
      </c>
      <c r="BH149">
        <v>3113.2</v>
      </c>
      <c r="BI149">
        <v>3509.6</v>
      </c>
      <c r="BJ149">
        <v>3588.9</v>
      </c>
    </row>
    <row r="150" spans="1:68" ht="15" thickBot="1" x14ac:dyDescent="0.35">
      <c r="A150" t="s">
        <v>319</v>
      </c>
      <c r="B150" t="s">
        <v>320</v>
      </c>
      <c r="C150">
        <v>1.6</v>
      </c>
      <c r="D150">
        <v>1.7</v>
      </c>
      <c r="E150">
        <v>2.1</v>
      </c>
      <c r="F150">
        <v>-9.5</v>
      </c>
      <c r="G150">
        <v>-10</v>
      </c>
      <c r="H150">
        <v>-10.8</v>
      </c>
      <c r="I150">
        <v>-13</v>
      </c>
      <c r="J150">
        <v>-14.9</v>
      </c>
      <c r="K150">
        <v>-19.899999999999999</v>
      </c>
      <c r="L150">
        <v>-24</v>
      </c>
      <c r="M150">
        <v>-27.7</v>
      </c>
      <c r="N150">
        <v>-24.4</v>
      </c>
      <c r="O150">
        <v>-18.399999999999999</v>
      </c>
      <c r="P150">
        <v>-2.7</v>
      </c>
      <c r="Q150">
        <v>42.6</v>
      </c>
      <c r="R150">
        <v>128.80000000000001</v>
      </c>
      <c r="S150">
        <v>83.8</v>
      </c>
      <c r="T150">
        <v>95.5</v>
      </c>
      <c r="U150">
        <v>109.4</v>
      </c>
      <c r="V150">
        <v>131.4</v>
      </c>
      <c r="W150">
        <v>135.9</v>
      </c>
      <c r="X150">
        <v>243.2</v>
      </c>
      <c r="Y150">
        <v>471.1</v>
      </c>
      <c r="Z150">
        <v>455.6</v>
      </c>
      <c r="AA150">
        <v>598.9</v>
      </c>
      <c r="AB150">
        <v>628.29999999999995</v>
      </c>
      <c r="AC150">
        <v>574.20000000000005</v>
      </c>
      <c r="AD150">
        <v>663.5</v>
      </c>
      <c r="AE150">
        <v>861.6</v>
      </c>
      <c r="AF150">
        <v>839.2</v>
      </c>
      <c r="AG150">
        <v>1016</v>
      </c>
      <c r="AH150">
        <v>915.5</v>
      </c>
      <c r="AI150">
        <v>1057.8</v>
      </c>
      <c r="AJ150">
        <v>1050</v>
      </c>
      <c r="AK150">
        <v>1177.2</v>
      </c>
      <c r="AL150">
        <v>1183.0999999999999</v>
      </c>
      <c r="AM150">
        <v>1186.4000000000001</v>
      </c>
      <c r="AN150">
        <v>884.1</v>
      </c>
      <c r="AO150">
        <v>1008.3</v>
      </c>
      <c r="AP150">
        <v>641</v>
      </c>
      <c r="AQ150">
        <v>2428</v>
      </c>
      <c r="AR150">
        <v>3424.3</v>
      </c>
      <c r="AS150">
        <v>4127.5</v>
      </c>
      <c r="AT150">
        <v>3481.9</v>
      </c>
      <c r="AU150">
        <v>3425.2</v>
      </c>
      <c r="AV150">
        <v>3704.4</v>
      </c>
      <c r="AW150">
        <v>3849.6</v>
      </c>
      <c r="AX150">
        <v>4186.2</v>
      </c>
      <c r="AY150">
        <v>5679.4</v>
      </c>
      <c r="AZ150">
        <v>4894.1000000000004</v>
      </c>
      <c r="BA150">
        <v>2982.5</v>
      </c>
      <c r="BB150">
        <v>3379.9</v>
      </c>
      <c r="BC150">
        <v>3021.8</v>
      </c>
      <c r="BD150">
        <v>2307.4</v>
      </c>
      <c r="BE150">
        <v>2678.6</v>
      </c>
      <c r="BF150">
        <v>3821.7</v>
      </c>
      <c r="BG150">
        <v>4160.8999999999996</v>
      </c>
      <c r="BH150">
        <v>3276</v>
      </c>
      <c r="BI150">
        <v>5274.7</v>
      </c>
      <c r="BJ150">
        <v>5030.6000000000004</v>
      </c>
    </row>
    <row r="151" spans="1:68" ht="15" thickBot="1" x14ac:dyDescent="0.35">
      <c r="A151" t="s">
        <v>321</v>
      </c>
      <c r="B151" s="2" t="s">
        <v>322</v>
      </c>
      <c r="C151">
        <v>790.1</v>
      </c>
      <c r="D151">
        <v>819.7</v>
      </c>
      <c r="E151">
        <v>854.5</v>
      </c>
      <c r="F151">
        <v>893.3</v>
      </c>
      <c r="G151">
        <v>944.8</v>
      </c>
      <c r="H151">
        <v>1023.6</v>
      </c>
      <c r="I151">
        <v>1109.5</v>
      </c>
      <c r="J151">
        <v>1192.9000000000001</v>
      </c>
      <c r="K151">
        <v>1307.7</v>
      </c>
      <c r="L151">
        <v>1445.5</v>
      </c>
      <c r="M151">
        <v>1566</v>
      </c>
      <c r="N151">
        <v>1713.2</v>
      </c>
      <c r="O151">
        <v>1896.4</v>
      </c>
      <c r="P151">
        <v>2167.5</v>
      </c>
      <c r="Q151">
        <v>2558.4</v>
      </c>
      <c r="R151">
        <v>2905.2</v>
      </c>
      <c r="S151">
        <v>3217.3</v>
      </c>
      <c r="T151">
        <v>3582.3</v>
      </c>
      <c r="U151">
        <v>4077.5</v>
      </c>
      <c r="V151">
        <v>4717.1000000000004</v>
      </c>
      <c r="W151">
        <v>5369.8</v>
      </c>
      <c r="X151">
        <v>6041.8</v>
      </c>
      <c r="Y151">
        <v>6387.3</v>
      </c>
      <c r="Z151">
        <v>6719.2</v>
      </c>
      <c r="AA151">
        <v>7296.1</v>
      </c>
      <c r="AB151">
        <v>7800.5</v>
      </c>
      <c r="AC151">
        <v>8151</v>
      </c>
      <c r="AD151">
        <v>8673.1</v>
      </c>
      <c r="AE151">
        <v>9450.2000000000007</v>
      </c>
      <c r="AF151">
        <v>9993.7000000000007</v>
      </c>
      <c r="AG151">
        <v>10256</v>
      </c>
      <c r="AH151">
        <v>10228.700000000001</v>
      </c>
      <c r="AI151">
        <v>10242.5</v>
      </c>
      <c r="AJ151">
        <v>10725.1</v>
      </c>
      <c r="AK151">
        <v>11400.1</v>
      </c>
      <c r="AL151">
        <v>12259.1</v>
      </c>
      <c r="AM151">
        <v>13024.5</v>
      </c>
      <c r="AN151">
        <v>14383.4</v>
      </c>
      <c r="AO151">
        <v>16131.1</v>
      </c>
      <c r="AP151">
        <v>17943.5</v>
      </c>
      <c r="AQ151">
        <v>20603.2</v>
      </c>
      <c r="AR151">
        <v>20739.3</v>
      </c>
      <c r="AS151">
        <v>21161</v>
      </c>
      <c r="AT151">
        <v>21647.4</v>
      </c>
      <c r="AU151">
        <v>24092.1</v>
      </c>
      <c r="AV151">
        <v>26276.5</v>
      </c>
      <c r="AW151">
        <v>28486.2</v>
      </c>
      <c r="AX151">
        <v>31118.5</v>
      </c>
      <c r="AY151">
        <v>29503.599999999999</v>
      </c>
      <c r="AZ151">
        <v>27486.400000000001</v>
      </c>
      <c r="BA151">
        <v>27026.6</v>
      </c>
      <c r="BB151">
        <v>28191.3</v>
      </c>
      <c r="BC151">
        <v>29496.6</v>
      </c>
      <c r="BD151">
        <v>32118.5</v>
      </c>
      <c r="BE151">
        <v>34078.9</v>
      </c>
      <c r="BF151">
        <v>36358.6</v>
      </c>
      <c r="BG151">
        <v>38372.800000000003</v>
      </c>
      <c r="BH151">
        <v>40686.5</v>
      </c>
      <c r="BI151">
        <v>42599.9</v>
      </c>
      <c r="BJ151">
        <v>45734.3</v>
      </c>
      <c r="BK151" s="21">
        <v>50650.7</v>
      </c>
      <c r="BL151" s="22">
        <v>57099.7</v>
      </c>
      <c r="BM151" s="22">
        <v>58477.4</v>
      </c>
      <c r="BN151" s="22">
        <v>61190.8</v>
      </c>
      <c r="BO151" s="22">
        <v>63034.400000000001</v>
      </c>
      <c r="BP151" s="23"/>
    </row>
    <row r="152" spans="1:68" s="3" customFormat="1" x14ac:dyDescent="0.3">
      <c r="B152" s="4" t="s">
        <v>323</v>
      </c>
      <c r="C152" s="5">
        <f>C31/C151</f>
        <v>1.8858372357929375E-2</v>
      </c>
      <c r="D152" s="5">
        <f t="shared" ref="D152:BJ152" si="3">D31/D151</f>
        <v>1.8787361229718188E-2</v>
      </c>
      <c r="E152" s="5">
        <f t="shared" si="3"/>
        <v>2.4224692802808659E-2</v>
      </c>
      <c r="F152" s="5">
        <f t="shared" si="3"/>
        <v>2.7426396507332366E-2</v>
      </c>
      <c r="G152" s="5">
        <f t="shared" si="3"/>
        <v>2.963590177815411E-2</v>
      </c>
      <c r="H152" s="5">
        <f t="shared" si="3"/>
        <v>3.2727627979679562E-2</v>
      </c>
      <c r="I152" s="5">
        <f t="shared" si="3"/>
        <v>3.2897701667417754E-2</v>
      </c>
      <c r="J152" s="5">
        <f t="shared" si="3"/>
        <v>2.9004945930086342E-2</v>
      </c>
      <c r="K152" s="5">
        <f t="shared" si="3"/>
        <v>2.5311615814024625E-2</v>
      </c>
      <c r="L152" s="5">
        <f t="shared" si="3"/>
        <v>1.9854721549636804E-2</v>
      </c>
      <c r="M152" s="5">
        <f t="shared" si="3"/>
        <v>1.3665389527458492E-2</v>
      </c>
      <c r="N152" s="5">
        <f t="shared" si="3"/>
        <v>1.7569460658416997E-2</v>
      </c>
      <c r="O152" s="5">
        <f t="shared" si="3"/>
        <v>2.0776207551149544E-2</v>
      </c>
      <c r="P152" s="5">
        <f t="shared" si="3"/>
        <v>2.0253748558246829E-2</v>
      </c>
      <c r="Q152" s="5">
        <f t="shared" si="3"/>
        <v>1.1921513445903689E-2</v>
      </c>
      <c r="R152" s="5">
        <f t="shared" si="3"/>
        <v>1.5661572353022169E-2</v>
      </c>
      <c r="S152" s="5">
        <f t="shared" si="3"/>
        <v>1.8369440213843905E-2</v>
      </c>
      <c r="T152" s="5">
        <f t="shared" si="3"/>
        <v>1.9931329034419229E-2</v>
      </c>
      <c r="U152" s="5">
        <f t="shared" si="3"/>
        <v>2.045370938074801E-2</v>
      </c>
      <c r="V152" s="5">
        <f t="shared" si="3"/>
        <v>1.7722753386614654E-2</v>
      </c>
      <c r="W152" s="5">
        <f t="shared" si="3"/>
        <v>1.1322581846623709E-2</v>
      </c>
      <c r="X152" s="5">
        <f t="shared" si="3"/>
        <v>1.4085206395445065E-2</v>
      </c>
      <c r="Y152" s="5">
        <f t="shared" si="3"/>
        <v>1.3370281652654487E-2</v>
      </c>
      <c r="Z152" s="5">
        <f t="shared" si="3"/>
        <v>1.587986665079176E-2</v>
      </c>
      <c r="AA152" s="5">
        <f t="shared" si="3"/>
        <v>2.0312221597839939E-2</v>
      </c>
      <c r="AB152" s="5">
        <f t="shared" si="3"/>
        <v>1.9485930389077623E-2</v>
      </c>
      <c r="AC152" s="5">
        <f t="shared" si="3"/>
        <v>1.2366580787633419E-2</v>
      </c>
      <c r="AD152" s="5">
        <f t="shared" si="3"/>
        <v>1.3547635793430261E-2</v>
      </c>
      <c r="AE152" s="5">
        <f t="shared" si="3"/>
        <v>1.3798649764026158E-2</v>
      </c>
      <c r="AF152" s="5">
        <f t="shared" si="3"/>
        <v>9.9762850595875394E-3</v>
      </c>
      <c r="AG152" s="5">
        <f t="shared" si="3"/>
        <v>8.9898595943837759E-3</v>
      </c>
      <c r="AH152" s="5">
        <f t="shared" si="3"/>
        <v>9.9523888666203913E-3</v>
      </c>
      <c r="AI152" s="5">
        <f t="shared" si="3"/>
        <v>9.655845740785941E-3</v>
      </c>
      <c r="AJ152" s="5">
        <f t="shared" si="3"/>
        <v>1.2466084232314848E-2</v>
      </c>
      <c r="AK152" s="5">
        <f t="shared" si="3"/>
        <v>1.546477662476645E-2</v>
      </c>
      <c r="AL152" s="5">
        <f t="shared" si="3"/>
        <v>1.7472734540055958E-2</v>
      </c>
      <c r="AM152" s="5">
        <f t="shared" si="3"/>
        <v>1.9079427233291105E-2</v>
      </c>
      <c r="AN152" s="5">
        <f t="shared" si="3"/>
        <v>1.886202149700349E-2</v>
      </c>
      <c r="AO152" s="5">
        <f t="shared" si="3"/>
        <v>1.3340689723577437E-2</v>
      </c>
      <c r="AP152" s="5">
        <f t="shared" si="3"/>
        <v>1.2823585142252068E-2</v>
      </c>
      <c r="AQ152" s="5">
        <f t="shared" si="3"/>
        <v>8.2851207579405124E-3</v>
      </c>
      <c r="AR152" s="5">
        <f t="shared" si="3"/>
        <v>7.0301312001851569E-3</v>
      </c>
      <c r="AS152" s="5">
        <f t="shared" si="3"/>
        <v>1.0713104295638202E-2</v>
      </c>
      <c r="AT152" s="5">
        <f t="shared" si="3"/>
        <v>1.292995925607694E-2</v>
      </c>
      <c r="AU152" s="5">
        <f t="shared" si="3"/>
        <v>1.3527255822448023E-2</v>
      </c>
      <c r="AV152" s="5">
        <f t="shared" si="3"/>
        <v>1.6257873004395563E-2</v>
      </c>
      <c r="AW152" s="5">
        <f t="shared" si="3"/>
        <v>1.3950614683601181E-2</v>
      </c>
      <c r="AX152" s="5">
        <f t="shared" si="3"/>
        <v>1.0668894708935199E-2</v>
      </c>
      <c r="AY152" s="5">
        <f t="shared" si="3"/>
        <v>1.063937960113342E-2</v>
      </c>
      <c r="AZ152" s="5">
        <f t="shared" si="3"/>
        <v>1.3784999126840908E-2</v>
      </c>
      <c r="BA152" s="5">
        <f t="shared" si="3"/>
        <v>2.1996847550191295E-2</v>
      </c>
      <c r="BB152" s="5">
        <f t="shared" si="3"/>
        <v>2.1205123566490371E-2</v>
      </c>
      <c r="BC152" s="5">
        <f t="shared" si="3"/>
        <v>1.9524284154783942E-2</v>
      </c>
      <c r="BD152" s="5">
        <f t="shared" si="3"/>
        <v>1.9994707100269318E-2</v>
      </c>
      <c r="BE152" s="5">
        <f t="shared" si="3"/>
        <v>1.7280487339673523E-2</v>
      </c>
      <c r="BF152" s="5">
        <f t="shared" si="3"/>
        <v>1.4513760155781577E-2</v>
      </c>
      <c r="BG152" s="5">
        <f t="shared" si="3"/>
        <v>1.1169369970395696E-2</v>
      </c>
      <c r="BH152" s="5">
        <f t="shared" si="3"/>
        <v>1.149521340002212E-2</v>
      </c>
      <c r="BI152" s="5">
        <f t="shared" si="3"/>
        <v>1.2420216948866077E-2</v>
      </c>
      <c r="BJ152" s="5">
        <f t="shared" si="3"/>
        <v>1.0735924677976922E-2</v>
      </c>
      <c r="BK152" s="5">
        <f t="shared" ref="BK152" si="4">BK31/BK151</f>
        <v>1.0959374697684337E-2</v>
      </c>
      <c r="BL152" s="5">
        <f t="shared" ref="BL152" si="5">BL31/BL151</f>
        <v>1.1345068362881065E-2</v>
      </c>
      <c r="BM152" s="5">
        <f t="shared" ref="BM152" si="6">BM31/BM151</f>
        <v>1.058357587717648E-2</v>
      </c>
      <c r="BN152" s="5">
        <f t="shared" ref="BN152" si="7">BN31/BN151</f>
        <v>1.1962582610457781E-2</v>
      </c>
      <c r="BO152" s="5">
        <f t="shared" ref="BO152" si="8">BO31/BO151</f>
        <v>1.0332453390529614E-2</v>
      </c>
    </row>
    <row r="153" spans="1:68" s="3" customFormat="1" x14ac:dyDescent="0.3">
      <c r="B153" s="4" t="s">
        <v>324</v>
      </c>
      <c r="C153" s="5">
        <f>C18/C151</f>
        <v>6.0625237311732687E-2</v>
      </c>
      <c r="D153" s="5">
        <f t="shared" ref="D153:BO153" si="9">D18/D151</f>
        <v>6.0631938514090523E-2</v>
      </c>
      <c r="E153" s="5">
        <f t="shared" si="9"/>
        <v>6.7758923346986535E-2</v>
      </c>
      <c r="F153" s="5">
        <f t="shared" si="9"/>
        <v>7.2428075674465478E-2</v>
      </c>
      <c r="G153" s="5">
        <f t="shared" si="9"/>
        <v>7.5889077053344633E-2</v>
      </c>
      <c r="H153" s="5">
        <f t="shared" si="9"/>
        <v>8.1574833919499809E-2</v>
      </c>
      <c r="I153" s="5">
        <f t="shared" si="9"/>
        <v>8.1928796755295186E-2</v>
      </c>
      <c r="J153" s="5">
        <f t="shared" si="9"/>
        <v>7.4943415206639288E-2</v>
      </c>
      <c r="K153" s="5">
        <f t="shared" si="9"/>
        <v>7.3717213428156306E-2</v>
      </c>
      <c r="L153" s="5">
        <f t="shared" si="9"/>
        <v>6.5652023521272918E-2</v>
      </c>
      <c r="M153" s="5">
        <f t="shared" si="9"/>
        <v>5.4214559386973185E-2</v>
      </c>
      <c r="N153" s="5">
        <f t="shared" si="9"/>
        <v>5.7027784263366799E-2</v>
      </c>
      <c r="O153" s="5">
        <f t="shared" si="9"/>
        <v>5.916473317865429E-2</v>
      </c>
      <c r="P153" s="5">
        <f t="shared" si="9"/>
        <v>5.7900807381776241E-2</v>
      </c>
      <c r="Q153" s="5">
        <f t="shared" si="9"/>
        <v>4.7412445278298937E-2</v>
      </c>
      <c r="R153" s="5">
        <f t="shared" si="9"/>
        <v>4.8636926889715E-2</v>
      </c>
      <c r="S153" s="5">
        <f t="shared" si="9"/>
        <v>5.2746091443135544E-2</v>
      </c>
      <c r="T153" s="5">
        <f t="shared" si="9"/>
        <v>5.4964687491276552E-2</v>
      </c>
      <c r="U153" s="5">
        <f t="shared" si="9"/>
        <v>5.4347026364193744E-2</v>
      </c>
      <c r="V153" s="5">
        <f t="shared" si="9"/>
        <v>4.80591889084395E-2</v>
      </c>
      <c r="W153" s="5">
        <f t="shared" si="9"/>
        <v>4.1584416551826882E-2</v>
      </c>
      <c r="X153" s="5">
        <f t="shared" si="9"/>
        <v>4.5201761064583408E-2</v>
      </c>
      <c r="Y153" s="5">
        <f t="shared" si="9"/>
        <v>4.1425954628716365E-2</v>
      </c>
      <c r="Z153" s="5">
        <f t="shared" si="9"/>
        <v>4.5109536849624959E-2</v>
      </c>
      <c r="AA153" s="5">
        <f t="shared" si="9"/>
        <v>5.1219144474445248E-2</v>
      </c>
      <c r="AB153" s="5">
        <f t="shared" si="9"/>
        <v>4.9137875777193772E-2</v>
      </c>
      <c r="AC153" s="5">
        <f t="shared" si="9"/>
        <v>4.4669365721997305E-2</v>
      </c>
      <c r="AD153" s="5">
        <f t="shared" si="9"/>
        <v>4.666151664341469E-2</v>
      </c>
      <c r="AE153" s="5">
        <f t="shared" si="9"/>
        <v>4.8295274174091546E-2</v>
      </c>
      <c r="AF153" s="5">
        <f t="shared" si="9"/>
        <v>4.5718802845792841E-2</v>
      </c>
      <c r="AG153" s="5">
        <f t="shared" si="9"/>
        <v>4.453978159126365E-2</v>
      </c>
      <c r="AH153" s="5">
        <f t="shared" si="9"/>
        <v>4.4052518892918946E-2</v>
      </c>
      <c r="AI153" s="5">
        <f t="shared" si="9"/>
        <v>4.3797900903099832E-2</v>
      </c>
      <c r="AJ153" s="5">
        <f t="shared" si="9"/>
        <v>4.5519389096605155E-2</v>
      </c>
      <c r="AK153" s="5">
        <f t="shared" si="9"/>
        <v>5.1236392663222254E-2</v>
      </c>
      <c r="AL153" s="5">
        <f t="shared" si="9"/>
        <v>5.1928771280110288E-2</v>
      </c>
      <c r="AM153" s="5">
        <f t="shared" si="9"/>
        <v>5.3875388690544743E-2</v>
      </c>
      <c r="AN153" s="5">
        <f t="shared" si="9"/>
        <v>5.297773822601054E-2</v>
      </c>
      <c r="AO153" s="5">
        <f t="shared" si="9"/>
        <v>4.6029099069499292E-2</v>
      </c>
      <c r="AP153" s="5">
        <f t="shared" si="9"/>
        <v>4.213782149524898E-2</v>
      </c>
      <c r="AQ153" s="5">
        <f t="shared" si="9"/>
        <v>3.5334316999301077E-2</v>
      </c>
      <c r="AR153" s="5">
        <f t="shared" si="9"/>
        <v>3.1857391522375399E-2</v>
      </c>
      <c r="AS153" s="5">
        <f t="shared" si="9"/>
        <v>3.4440716412267848E-2</v>
      </c>
      <c r="AT153" s="5">
        <f t="shared" si="9"/>
        <v>3.7986086088860553E-2</v>
      </c>
      <c r="AU153" s="5">
        <f t="shared" si="9"/>
        <v>4.0677234446146252E-2</v>
      </c>
      <c r="AV153" s="5">
        <f t="shared" si="9"/>
        <v>4.3552223469640175E-2</v>
      </c>
      <c r="AW153" s="5">
        <f t="shared" si="9"/>
        <v>4.4983184840378852E-2</v>
      </c>
      <c r="AX153" s="5">
        <f t="shared" si="9"/>
        <v>3.9764127448302461E-2</v>
      </c>
      <c r="AY153" s="5">
        <f t="shared" si="9"/>
        <v>3.999511923968601E-2</v>
      </c>
      <c r="AZ153" s="5">
        <f t="shared" si="9"/>
        <v>3.821526282088597E-2</v>
      </c>
      <c r="BA153" s="5">
        <f t="shared" si="9"/>
        <v>4.8788970865739675E-2</v>
      </c>
      <c r="BB153" s="5">
        <f t="shared" si="9"/>
        <v>4.9745843575854966E-2</v>
      </c>
      <c r="BC153" s="5">
        <f t="shared" si="9"/>
        <v>5.1704264220283014E-2</v>
      </c>
      <c r="BD153" s="5">
        <f t="shared" si="9"/>
        <v>4.932671201955259E-2</v>
      </c>
      <c r="BE153" s="5">
        <f t="shared" si="9"/>
        <v>4.8235124960019249E-2</v>
      </c>
      <c r="BF153" s="5">
        <f t="shared" si="9"/>
        <v>4.5626069210585672E-2</v>
      </c>
      <c r="BG153" s="5">
        <f t="shared" si="9"/>
        <v>4.1128090730934409E-2</v>
      </c>
      <c r="BH153" s="5">
        <f t="shared" si="9"/>
        <v>3.8789278999176634E-2</v>
      </c>
      <c r="BI153" s="5">
        <f t="shared" si="9"/>
        <v>3.7650323122824229E-2</v>
      </c>
      <c r="BJ153" s="5">
        <f t="shared" si="9"/>
        <v>3.440087636631587E-2</v>
      </c>
      <c r="BK153" s="5">
        <f t="shared" si="9"/>
        <v>3.7760583762909493E-2</v>
      </c>
      <c r="BL153" s="5">
        <f t="shared" si="9"/>
        <v>4.4762056543204261E-2</v>
      </c>
      <c r="BM153" s="5">
        <f t="shared" si="9"/>
        <v>4.679927630161395E-2</v>
      </c>
      <c r="BN153" s="5">
        <f t="shared" si="9"/>
        <v>4.7028311445511409E-2</v>
      </c>
      <c r="BO153" s="5">
        <f t="shared" si="9"/>
        <v>4.6923584582386761E-2</v>
      </c>
    </row>
    <row r="154" spans="1:68" s="3" customFormat="1" x14ac:dyDescent="0.3">
      <c r="B154" s="4" t="s">
        <v>325</v>
      </c>
      <c r="C154" s="6">
        <f>1/C152</f>
        <v>53.026845637583897</v>
      </c>
      <c r="D154" s="6">
        <f t="shared" ref="D154:BJ154" si="10">1/D152</f>
        <v>53.227272727272734</v>
      </c>
      <c r="E154" s="6">
        <f t="shared" si="10"/>
        <v>41.280193236714979</v>
      </c>
      <c r="F154" s="6">
        <f t="shared" si="10"/>
        <v>36.461224489795917</v>
      </c>
      <c r="G154" s="6">
        <f t="shared" si="10"/>
        <v>33.74285714285714</v>
      </c>
      <c r="H154" s="6">
        <f t="shared" si="10"/>
        <v>30.555223880597016</v>
      </c>
      <c r="I154" s="6">
        <f t="shared" si="10"/>
        <v>30.397260273972606</v>
      </c>
      <c r="J154" s="6">
        <f t="shared" si="10"/>
        <v>34.476878612716767</v>
      </c>
      <c r="K154" s="6">
        <f t="shared" si="10"/>
        <v>39.507552870090635</v>
      </c>
      <c r="L154" s="6">
        <f t="shared" si="10"/>
        <v>50.365853658536587</v>
      </c>
      <c r="M154" s="6">
        <f t="shared" si="10"/>
        <v>73.177570093457945</v>
      </c>
      <c r="N154" s="6">
        <f t="shared" si="10"/>
        <v>56.916943521594689</v>
      </c>
      <c r="O154" s="6">
        <f t="shared" si="10"/>
        <v>48.131979695431475</v>
      </c>
      <c r="P154" s="6">
        <f t="shared" si="10"/>
        <v>49.373576309794984</v>
      </c>
      <c r="Q154" s="6">
        <f t="shared" si="10"/>
        <v>83.881967213114763</v>
      </c>
      <c r="R154" s="6">
        <f t="shared" si="10"/>
        <v>63.850549450549444</v>
      </c>
      <c r="S154" s="6">
        <f t="shared" si="10"/>
        <v>54.438240270727583</v>
      </c>
      <c r="T154" s="6">
        <f t="shared" si="10"/>
        <v>50.172268907563023</v>
      </c>
      <c r="U154" s="6">
        <f t="shared" si="10"/>
        <v>48.890887290167861</v>
      </c>
      <c r="V154" s="6">
        <f t="shared" si="10"/>
        <v>56.424641148325371</v>
      </c>
      <c r="W154" s="6">
        <f t="shared" si="10"/>
        <v>88.319078947368439</v>
      </c>
      <c r="X154" s="6">
        <f t="shared" si="10"/>
        <v>70.996474735605176</v>
      </c>
      <c r="Y154" s="6">
        <f t="shared" si="10"/>
        <v>74.792740046838404</v>
      </c>
      <c r="Z154" s="6">
        <f t="shared" si="10"/>
        <v>62.972820993439555</v>
      </c>
      <c r="AA154" s="6">
        <f t="shared" si="10"/>
        <v>49.231443994601896</v>
      </c>
      <c r="AB154" s="6">
        <f t="shared" si="10"/>
        <v>51.319078947368425</v>
      </c>
      <c r="AC154" s="6">
        <f t="shared" si="10"/>
        <v>80.863095238095241</v>
      </c>
      <c r="AD154" s="6">
        <f t="shared" si="10"/>
        <v>73.813617021276599</v>
      </c>
      <c r="AE154" s="6">
        <f t="shared" si="10"/>
        <v>72.470858895705518</v>
      </c>
      <c r="AF154" s="6">
        <f t="shared" si="10"/>
        <v>100.23771313941826</v>
      </c>
      <c r="AG154" s="6">
        <f t="shared" si="10"/>
        <v>111.23644251626898</v>
      </c>
      <c r="AH154" s="6">
        <f t="shared" si="10"/>
        <v>100.47838899803537</v>
      </c>
      <c r="AI154" s="6">
        <f t="shared" si="10"/>
        <v>103.56420626895854</v>
      </c>
      <c r="AJ154" s="6">
        <f t="shared" si="10"/>
        <v>80.217651458489172</v>
      </c>
      <c r="AK154" s="6">
        <f t="shared" si="10"/>
        <v>64.663074305161658</v>
      </c>
      <c r="AL154" s="6">
        <f t="shared" si="10"/>
        <v>57.232026143790847</v>
      </c>
      <c r="AM154" s="6">
        <f t="shared" si="10"/>
        <v>52.412474849094572</v>
      </c>
      <c r="AN154" s="6">
        <f t="shared" si="10"/>
        <v>53.016586804275711</v>
      </c>
      <c r="AO154" s="6">
        <f t="shared" si="10"/>
        <v>74.958643122676577</v>
      </c>
      <c r="AP154" s="6">
        <f t="shared" si="10"/>
        <v>77.981312472837899</v>
      </c>
      <c r="AQ154" s="6">
        <f t="shared" si="10"/>
        <v>120.69830111306388</v>
      </c>
      <c r="AR154" s="6">
        <f t="shared" si="10"/>
        <v>142.24485596707817</v>
      </c>
      <c r="AS154" s="6">
        <f t="shared" si="10"/>
        <v>93.343625937362148</v>
      </c>
      <c r="AT154" s="6">
        <f t="shared" si="10"/>
        <v>77.339764201500543</v>
      </c>
      <c r="AU154" s="6">
        <f t="shared" si="10"/>
        <v>73.924823565510891</v>
      </c>
      <c r="AV154" s="6">
        <f t="shared" si="10"/>
        <v>61.508661048689135</v>
      </c>
      <c r="AW154" s="6">
        <f t="shared" si="10"/>
        <v>71.681429290387527</v>
      </c>
      <c r="AX154" s="6">
        <f t="shared" si="10"/>
        <v>93.730421686746993</v>
      </c>
      <c r="AY154" s="6">
        <f t="shared" si="10"/>
        <v>93.990442816183503</v>
      </c>
      <c r="AZ154" s="6">
        <f t="shared" si="10"/>
        <v>72.542623383478499</v>
      </c>
      <c r="BA154" s="6">
        <f t="shared" si="10"/>
        <v>45.461059714045412</v>
      </c>
      <c r="BB154" s="6">
        <f t="shared" si="10"/>
        <v>47.158414185346267</v>
      </c>
      <c r="BC154" s="6">
        <f t="shared" si="10"/>
        <v>51.218267060253517</v>
      </c>
      <c r="BD154" s="6">
        <f t="shared" si="10"/>
        <v>50.01323575210214</v>
      </c>
      <c r="BE154" s="6">
        <f t="shared" si="10"/>
        <v>57.868738325691965</v>
      </c>
      <c r="BF154" s="6">
        <f t="shared" si="10"/>
        <v>68.900132651127521</v>
      </c>
      <c r="BG154" s="6">
        <f t="shared" si="10"/>
        <v>89.530564629024738</v>
      </c>
      <c r="BH154" s="6">
        <f t="shared" si="10"/>
        <v>86.992730382723963</v>
      </c>
      <c r="BI154" s="6">
        <f t="shared" si="10"/>
        <v>80.513891513891508</v>
      </c>
      <c r="BJ154" s="6">
        <f t="shared" si="10"/>
        <v>93.145213849287174</v>
      </c>
    </row>
    <row r="155" spans="1:68" s="3" customFormat="1" x14ac:dyDescent="0.3">
      <c r="B155" s="4" t="s">
        <v>379</v>
      </c>
      <c r="C155" s="6">
        <f>100-C154</f>
        <v>46.973154362416103</v>
      </c>
      <c r="D155" s="6">
        <f t="shared" ref="D155:BJ155" si="11">100-D154</f>
        <v>46.772727272727266</v>
      </c>
      <c r="E155" s="6">
        <f t="shared" si="11"/>
        <v>58.719806763285021</v>
      </c>
      <c r="F155" s="6">
        <f t="shared" si="11"/>
        <v>63.538775510204083</v>
      </c>
      <c r="G155" s="6">
        <f t="shared" si="11"/>
        <v>66.257142857142867</v>
      </c>
      <c r="H155" s="6">
        <f t="shared" si="11"/>
        <v>69.444776119402988</v>
      </c>
      <c r="I155" s="6">
        <f t="shared" si="11"/>
        <v>69.602739726027394</v>
      </c>
      <c r="J155" s="6">
        <f t="shared" si="11"/>
        <v>65.523121387283226</v>
      </c>
      <c r="K155" s="6">
        <f t="shared" si="11"/>
        <v>60.492447129909365</v>
      </c>
      <c r="L155" s="6">
        <f t="shared" si="11"/>
        <v>49.634146341463413</v>
      </c>
      <c r="M155" s="6">
        <f t="shared" si="11"/>
        <v>26.822429906542055</v>
      </c>
      <c r="N155" s="6">
        <f t="shared" si="11"/>
        <v>43.083056478405311</v>
      </c>
      <c r="O155" s="6">
        <f t="shared" si="11"/>
        <v>51.868020304568525</v>
      </c>
      <c r="P155" s="6">
        <f t="shared" si="11"/>
        <v>50.626423690205016</v>
      </c>
      <c r="Q155" s="6">
        <f t="shared" si="11"/>
        <v>16.118032786885237</v>
      </c>
      <c r="R155" s="6">
        <f t="shared" si="11"/>
        <v>36.149450549450556</v>
      </c>
      <c r="S155" s="6">
        <f t="shared" si="11"/>
        <v>45.561759729272417</v>
      </c>
      <c r="T155" s="6">
        <f t="shared" si="11"/>
        <v>49.827731092436977</v>
      </c>
      <c r="U155" s="6">
        <f t="shared" si="11"/>
        <v>51.109112709832139</v>
      </c>
      <c r="V155" s="6">
        <f t="shared" si="11"/>
        <v>43.575358851674629</v>
      </c>
      <c r="W155" s="6">
        <f t="shared" si="11"/>
        <v>11.680921052631561</v>
      </c>
      <c r="X155" s="6">
        <f t="shared" si="11"/>
        <v>29.003525264394824</v>
      </c>
      <c r="Y155" s="6">
        <f t="shared" si="11"/>
        <v>25.207259953161596</v>
      </c>
      <c r="Z155" s="6">
        <f t="shared" si="11"/>
        <v>37.027179006560445</v>
      </c>
      <c r="AA155" s="6">
        <f t="shared" si="11"/>
        <v>50.768556005398104</v>
      </c>
      <c r="AB155" s="6">
        <f t="shared" si="11"/>
        <v>48.680921052631575</v>
      </c>
      <c r="AC155" s="6">
        <f t="shared" si="11"/>
        <v>19.136904761904759</v>
      </c>
      <c r="AD155" s="6">
        <f t="shared" si="11"/>
        <v>26.186382978723401</v>
      </c>
      <c r="AE155" s="6">
        <f t="shared" si="11"/>
        <v>27.529141104294482</v>
      </c>
      <c r="AF155" s="6">
        <f t="shared" si="11"/>
        <v>-0.23771313941826122</v>
      </c>
      <c r="AG155" s="6">
        <f t="shared" si="11"/>
        <v>-11.23644251626898</v>
      </c>
      <c r="AH155" s="6">
        <f t="shared" si="11"/>
        <v>-0.47838899803537061</v>
      </c>
      <c r="AI155" s="6">
        <f t="shared" si="11"/>
        <v>-3.564206268958543</v>
      </c>
      <c r="AJ155" s="6">
        <f t="shared" si="11"/>
        <v>19.782348541510828</v>
      </c>
      <c r="AK155" s="6">
        <f t="shared" si="11"/>
        <v>35.336925694838342</v>
      </c>
      <c r="AL155" s="6">
        <f t="shared" si="11"/>
        <v>42.767973856209153</v>
      </c>
      <c r="AM155" s="6">
        <f t="shared" si="11"/>
        <v>47.587525150905428</v>
      </c>
      <c r="AN155" s="6">
        <f t="shared" si="11"/>
        <v>46.983413195724289</v>
      </c>
      <c r="AO155" s="6">
        <f t="shared" si="11"/>
        <v>25.041356877323423</v>
      </c>
      <c r="AP155" s="6">
        <f t="shared" si="11"/>
        <v>22.018687527162101</v>
      </c>
      <c r="AQ155" s="6">
        <f t="shared" si="11"/>
        <v>-20.698301113063877</v>
      </c>
      <c r="AR155" s="6">
        <f t="shared" si="11"/>
        <v>-42.244855967078166</v>
      </c>
      <c r="AS155" s="6">
        <f t="shared" si="11"/>
        <v>6.6563740626378518</v>
      </c>
      <c r="AT155" s="6">
        <f t="shared" si="11"/>
        <v>22.660235798499457</v>
      </c>
      <c r="AU155" s="6">
        <f t="shared" si="11"/>
        <v>26.075176434489109</v>
      </c>
      <c r="AV155" s="6">
        <f t="shared" si="11"/>
        <v>38.491338951310865</v>
      </c>
      <c r="AW155" s="6">
        <f t="shared" si="11"/>
        <v>28.318570709612473</v>
      </c>
      <c r="AX155" s="6">
        <f t="shared" si="11"/>
        <v>6.2695783132530067</v>
      </c>
      <c r="AY155" s="6">
        <f t="shared" si="11"/>
        <v>6.0095571838164972</v>
      </c>
      <c r="AZ155" s="6">
        <f t="shared" si="11"/>
        <v>27.457376616521501</v>
      </c>
      <c r="BA155" s="6">
        <f t="shared" si="11"/>
        <v>54.538940285954588</v>
      </c>
      <c r="BB155" s="6">
        <f t="shared" si="11"/>
        <v>52.841585814653733</v>
      </c>
      <c r="BC155" s="6">
        <f t="shared" si="11"/>
        <v>48.781732939746483</v>
      </c>
      <c r="BD155" s="6">
        <f t="shared" si="11"/>
        <v>49.98676424789786</v>
      </c>
      <c r="BE155" s="6">
        <f t="shared" si="11"/>
        <v>42.131261674308035</v>
      </c>
      <c r="BF155" s="6">
        <f t="shared" si="11"/>
        <v>31.099867348872479</v>
      </c>
      <c r="BG155" s="6">
        <f t="shared" si="11"/>
        <v>10.469435370975262</v>
      </c>
      <c r="BH155" s="6">
        <f t="shared" si="11"/>
        <v>13.007269617276037</v>
      </c>
      <c r="BI155" s="6">
        <f t="shared" si="11"/>
        <v>19.486108486108492</v>
      </c>
      <c r="BJ155" s="6">
        <f t="shared" si="11"/>
        <v>6.854786150712826</v>
      </c>
    </row>
    <row r="156" spans="1:68" x14ac:dyDescent="0.3">
      <c r="A156" t="s">
        <v>326</v>
      </c>
      <c r="B156" s="2" t="s">
        <v>249</v>
      </c>
      <c r="C156">
        <v>594.70000000000005</v>
      </c>
      <c r="D156">
        <v>679.8</v>
      </c>
      <c r="E156">
        <v>681.7</v>
      </c>
      <c r="F156">
        <v>743.6</v>
      </c>
      <c r="G156">
        <v>846</v>
      </c>
      <c r="H156">
        <v>959</v>
      </c>
      <c r="I156">
        <v>917.1</v>
      </c>
      <c r="J156">
        <v>1109.2</v>
      </c>
      <c r="K156">
        <v>1289.0999999999999</v>
      </c>
      <c r="L156">
        <v>1205.5</v>
      </c>
      <c r="M156">
        <v>1241.8</v>
      </c>
      <c r="N156">
        <v>1409.1</v>
      </c>
      <c r="O156">
        <v>1682.2</v>
      </c>
      <c r="P156">
        <v>1570.1</v>
      </c>
      <c r="Q156">
        <v>1322.2</v>
      </c>
      <c r="R156">
        <v>1841.8</v>
      </c>
      <c r="S156">
        <v>2116.6</v>
      </c>
      <c r="T156">
        <v>2154.4</v>
      </c>
      <c r="U156">
        <v>2388.5</v>
      </c>
      <c r="V156">
        <v>2804</v>
      </c>
      <c r="W156">
        <v>3357.5</v>
      </c>
      <c r="X156">
        <v>3519</v>
      </c>
      <c r="Y156">
        <v>3926.5</v>
      </c>
      <c r="Z156">
        <v>4342.7</v>
      </c>
      <c r="AA156">
        <v>4593.7</v>
      </c>
      <c r="AB156">
        <v>5372.7</v>
      </c>
      <c r="AC156">
        <v>5931</v>
      </c>
      <c r="AD156">
        <v>6289.3</v>
      </c>
      <c r="AE156">
        <v>7049.2</v>
      </c>
      <c r="AF156">
        <v>8076.3</v>
      </c>
      <c r="AG156">
        <v>8109.8</v>
      </c>
      <c r="AH156">
        <v>9349.6</v>
      </c>
      <c r="AI156">
        <v>10021.1</v>
      </c>
      <c r="AJ156">
        <v>10791.7</v>
      </c>
      <c r="AK156">
        <v>11014.9</v>
      </c>
      <c r="AL156">
        <v>13215.7</v>
      </c>
      <c r="AM156">
        <v>14489.9</v>
      </c>
      <c r="AN156">
        <v>16954.099999999999</v>
      </c>
      <c r="AO156">
        <v>20614.2</v>
      </c>
      <c r="AP156">
        <v>25525.5</v>
      </c>
      <c r="AQ156">
        <v>24754.3</v>
      </c>
      <c r="AR156">
        <v>23313.200000000001</v>
      </c>
      <c r="AS156">
        <v>20313.7</v>
      </c>
      <c r="AT156">
        <v>23192.3</v>
      </c>
      <c r="AU156">
        <v>25264.1</v>
      </c>
      <c r="AV156">
        <v>26771.599999999999</v>
      </c>
      <c r="AW156">
        <v>29226.2</v>
      </c>
      <c r="AX156">
        <v>31834</v>
      </c>
      <c r="AY156">
        <v>25539.4</v>
      </c>
      <c r="AZ156">
        <v>28015.7</v>
      </c>
      <c r="BA156">
        <v>30415.200000000001</v>
      </c>
      <c r="BB156">
        <v>31004.799999999999</v>
      </c>
      <c r="BC156">
        <v>33945.800000000003</v>
      </c>
      <c r="BD156">
        <v>40538.9</v>
      </c>
      <c r="BE156">
        <v>44435</v>
      </c>
      <c r="BF156">
        <v>45104.9</v>
      </c>
      <c r="BG156">
        <v>48396.7</v>
      </c>
      <c r="BH156">
        <v>54211.199999999997</v>
      </c>
      <c r="BI156">
        <v>52992.9</v>
      </c>
      <c r="BJ156">
        <v>63348.4</v>
      </c>
    </row>
    <row r="157" spans="1:68" x14ac:dyDescent="0.3">
      <c r="A157" t="s">
        <v>327</v>
      </c>
      <c r="B157" s="2" t="s">
        <v>243</v>
      </c>
      <c r="C157">
        <v>77</v>
      </c>
      <c r="D157">
        <v>81.7</v>
      </c>
      <c r="E157">
        <v>85.8</v>
      </c>
      <c r="F157">
        <v>89.4</v>
      </c>
      <c r="G157">
        <v>93.5</v>
      </c>
      <c r="H157">
        <v>98.1</v>
      </c>
      <c r="I157">
        <v>109.1</v>
      </c>
      <c r="J157">
        <v>125.2</v>
      </c>
      <c r="K157">
        <v>139.30000000000001</v>
      </c>
      <c r="L157">
        <v>152.4</v>
      </c>
      <c r="M157">
        <v>173.9</v>
      </c>
      <c r="N157">
        <v>191.9</v>
      </c>
      <c r="O157">
        <v>205.4</v>
      </c>
      <c r="P157">
        <v>217.7</v>
      </c>
      <c r="Q157">
        <v>243.2</v>
      </c>
      <c r="R157">
        <v>270.10000000000002</v>
      </c>
      <c r="S157">
        <v>296.8</v>
      </c>
      <c r="T157">
        <v>329.7</v>
      </c>
      <c r="U157">
        <v>361.1</v>
      </c>
      <c r="V157">
        <v>397.5</v>
      </c>
      <c r="W157">
        <v>439.5</v>
      </c>
      <c r="X157">
        <v>492.4</v>
      </c>
      <c r="Y157">
        <v>533.1</v>
      </c>
      <c r="Z157">
        <v>567.70000000000005</v>
      </c>
      <c r="AA157">
        <v>658</v>
      </c>
      <c r="AB157">
        <v>777.5</v>
      </c>
      <c r="AC157">
        <v>885.4</v>
      </c>
      <c r="AD157">
        <v>974.1</v>
      </c>
      <c r="AE157">
        <v>1089.3</v>
      </c>
      <c r="AF157">
        <v>1183.7</v>
      </c>
      <c r="AG157">
        <v>1240.2</v>
      </c>
      <c r="AH157">
        <v>1299.4000000000001</v>
      </c>
      <c r="AI157">
        <v>1379.9</v>
      </c>
      <c r="AJ157">
        <v>1580.6</v>
      </c>
      <c r="AK157">
        <v>1699.4</v>
      </c>
      <c r="AL157">
        <v>1786.2</v>
      </c>
      <c r="AM157">
        <v>1876</v>
      </c>
      <c r="AN157">
        <v>2020.2</v>
      </c>
      <c r="AO157">
        <v>2268</v>
      </c>
      <c r="AP157">
        <v>2511.8000000000002</v>
      </c>
      <c r="AQ157">
        <v>2697.8</v>
      </c>
      <c r="AR157">
        <v>2883.8</v>
      </c>
      <c r="AS157">
        <v>2904.1</v>
      </c>
      <c r="AT157">
        <v>2941.2</v>
      </c>
      <c r="AU157">
        <v>2985</v>
      </c>
      <c r="AV157">
        <v>2985</v>
      </c>
      <c r="AW157">
        <v>3140.6</v>
      </c>
      <c r="AX157">
        <v>3346.5</v>
      </c>
      <c r="AY157">
        <v>3537.2</v>
      </c>
      <c r="AZ157">
        <v>3717.9</v>
      </c>
      <c r="BA157">
        <v>3961</v>
      </c>
      <c r="BB157">
        <v>4163.1000000000004</v>
      </c>
      <c r="BC157">
        <v>4516.6000000000004</v>
      </c>
      <c r="BD157">
        <v>4811.3999999999996</v>
      </c>
      <c r="BE157">
        <v>5137.5</v>
      </c>
      <c r="BF157">
        <v>5551</v>
      </c>
      <c r="BG157">
        <v>5837.8</v>
      </c>
      <c r="BH157">
        <v>6158.3</v>
      </c>
      <c r="BI157">
        <v>6298.6</v>
      </c>
      <c r="BJ157">
        <v>6559.5</v>
      </c>
    </row>
    <row r="158" spans="1:68" x14ac:dyDescent="0.3">
      <c r="A158" t="s">
        <v>328</v>
      </c>
      <c r="B158" t="s">
        <v>282</v>
      </c>
      <c r="C158">
        <v>0.8</v>
      </c>
      <c r="D158">
        <v>1.1000000000000001</v>
      </c>
      <c r="E158">
        <v>1.2</v>
      </c>
      <c r="F158">
        <v>1</v>
      </c>
      <c r="G158">
        <v>1.1000000000000001</v>
      </c>
      <c r="H158">
        <v>0.8</v>
      </c>
      <c r="I158">
        <v>1.6</v>
      </c>
      <c r="J158">
        <v>3</v>
      </c>
      <c r="K158">
        <v>4.2</v>
      </c>
      <c r="L158">
        <v>5.4</v>
      </c>
      <c r="M158">
        <v>7.1</v>
      </c>
      <c r="N158">
        <v>6.2</v>
      </c>
      <c r="O158">
        <v>7</v>
      </c>
      <c r="P158">
        <v>8.4</v>
      </c>
      <c r="Q158">
        <v>12.5</v>
      </c>
      <c r="R158">
        <v>9.6</v>
      </c>
      <c r="S158">
        <v>11</v>
      </c>
      <c r="T158">
        <v>12.8</v>
      </c>
      <c r="U158">
        <v>15.5</v>
      </c>
      <c r="V158">
        <v>24.5</v>
      </c>
      <c r="W158">
        <v>28</v>
      </c>
      <c r="X158">
        <v>42.7</v>
      </c>
      <c r="Y158">
        <v>37.6</v>
      </c>
      <c r="Z158">
        <v>36.799999999999997</v>
      </c>
      <c r="AA158">
        <v>58.5</v>
      </c>
      <c r="AB158">
        <v>72.2</v>
      </c>
      <c r="AC158">
        <v>62.9</v>
      </c>
      <c r="AD158">
        <v>73.8</v>
      </c>
      <c r="AE158">
        <v>85.7</v>
      </c>
      <c r="AF158">
        <v>107.1</v>
      </c>
      <c r="AG158">
        <v>116.9</v>
      </c>
      <c r="AH158">
        <v>98.5</v>
      </c>
      <c r="AI158">
        <v>107.1</v>
      </c>
      <c r="AJ158">
        <v>117.8</v>
      </c>
      <c r="AK158">
        <v>139.19999999999999</v>
      </c>
      <c r="AL158">
        <v>157.4</v>
      </c>
      <c r="AM158">
        <v>156.4</v>
      </c>
      <c r="AN158">
        <v>168.6</v>
      </c>
      <c r="AO158">
        <v>193</v>
      </c>
      <c r="AP158">
        <v>230.3</v>
      </c>
      <c r="AQ158">
        <v>278.39999999999998</v>
      </c>
      <c r="AR158">
        <v>177.7</v>
      </c>
      <c r="AS158">
        <v>119.8</v>
      </c>
      <c r="AT158">
        <v>82.5</v>
      </c>
      <c r="AU158">
        <v>97.8</v>
      </c>
      <c r="AV158">
        <v>90.1</v>
      </c>
      <c r="AW158">
        <v>112.5</v>
      </c>
      <c r="AX158">
        <v>123.8</v>
      </c>
      <c r="AY158">
        <v>131.5</v>
      </c>
      <c r="AZ158">
        <v>58.4</v>
      </c>
      <c r="BA158">
        <v>82.9</v>
      </c>
      <c r="BB158">
        <v>116.3</v>
      </c>
      <c r="BC158">
        <v>130.30000000000001</v>
      </c>
      <c r="BD158">
        <v>144.5</v>
      </c>
      <c r="BE158">
        <v>182</v>
      </c>
      <c r="BF158">
        <v>179</v>
      </c>
      <c r="BG158">
        <v>180.8</v>
      </c>
      <c r="BH158">
        <v>206.7</v>
      </c>
      <c r="BI158">
        <v>196.5</v>
      </c>
      <c r="BJ158">
        <v>195.3</v>
      </c>
    </row>
    <row r="159" spans="1:68" x14ac:dyDescent="0.3">
      <c r="A159" t="s">
        <v>329</v>
      </c>
      <c r="B159" t="s">
        <v>288</v>
      </c>
      <c r="C159">
        <v>0</v>
      </c>
      <c r="D159">
        <v>0</v>
      </c>
      <c r="E159">
        <v>0</v>
      </c>
      <c r="F159">
        <v>0</v>
      </c>
      <c r="G159">
        <v>0</v>
      </c>
      <c r="H159">
        <v>0</v>
      </c>
      <c r="I159">
        <v>0</v>
      </c>
      <c r="J159">
        <v>0</v>
      </c>
      <c r="K159">
        <v>0</v>
      </c>
      <c r="L159">
        <v>0</v>
      </c>
      <c r="M159">
        <v>0</v>
      </c>
      <c r="N159">
        <v>0.1</v>
      </c>
      <c r="O159">
        <v>0.6</v>
      </c>
      <c r="P159">
        <v>2.4</v>
      </c>
      <c r="Q159">
        <v>4.0999999999999996</v>
      </c>
      <c r="R159">
        <v>6.7</v>
      </c>
      <c r="S159">
        <v>9.1999999999999993</v>
      </c>
      <c r="T159">
        <v>17.399999999999999</v>
      </c>
      <c r="U159">
        <v>25</v>
      </c>
      <c r="V159">
        <v>35</v>
      </c>
      <c r="W159">
        <v>45.9</v>
      </c>
      <c r="X159">
        <v>59.3</v>
      </c>
      <c r="Y159">
        <v>74.5</v>
      </c>
      <c r="Z159">
        <v>83.9</v>
      </c>
      <c r="AA159">
        <v>104.4</v>
      </c>
      <c r="AB159">
        <v>127</v>
      </c>
      <c r="AC159">
        <v>117.1</v>
      </c>
      <c r="AD159">
        <v>116.2</v>
      </c>
      <c r="AE159">
        <v>116.4</v>
      </c>
      <c r="AF159">
        <v>115.5</v>
      </c>
      <c r="AG159">
        <v>115.2</v>
      </c>
      <c r="AH159">
        <v>114</v>
      </c>
      <c r="AI159">
        <v>118.3</v>
      </c>
      <c r="AJ159">
        <v>124.9</v>
      </c>
      <c r="AK159">
        <v>131.69999999999999</v>
      </c>
      <c r="AL159">
        <v>134.80000000000001</v>
      </c>
      <c r="AM159">
        <v>137.9</v>
      </c>
      <c r="AN159">
        <v>142</v>
      </c>
      <c r="AO159">
        <v>147.80000000000001</v>
      </c>
      <c r="AP159">
        <v>152.80000000000001</v>
      </c>
      <c r="AQ159">
        <v>154.19999999999999</v>
      </c>
      <c r="AR159">
        <v>157.69999999999999</v>
      </c>
      <c r="AS159">
        <v>160.6</v>
      </c>
      <c r="AT159">
        <v>163.9</v>
      </c>
      <c r="AU159">
        <v>199.5</v>
      </c>
      <c r="AV159">
        <v>242.7</v>
      </c>
      <c r="AW159">
        <v>296.5</v>
      </c>
      <c r="AX159">
        <v>367</v>
      </c>
      <c r="AY159">
        <v>432.3</v>
      </c>
      <c r="AZ159">
        <v>470.1</v>
      </c>
      <c r="BA159">
        <v>502.8</v>
      </c>
      <c r="BB159">
        <v>511</v>
      </c>
      <c r="BC159">
        <v>523.1</v>
      </c>
      <c r="BD159">
        <v>524.29999999999995</v>
      </c>
      <c r="BE159">
        <v>523.5</v>
      </c>
      <c r="BF159">
        <v>536.5</v>
      </c>
      <c r="BG159">
        <v>553.4</v>
      </c>
      <c r="BH159">
        <v>566.9</v>
      </c>
      <c r="BI159">
        <v>562.6</v>
      </c>
      <c r="BJ159">
        <v>577</v>
      </c>
    </row>
    <row r="160" spans="1:68" x14ac:dyDescent="0.3">
      <c r="A160" t="s">
        <v>330</v>
      </c>
      <c r="B160" t="s">
        <v>331</v>
      </c>
      <c r="C160">
        <v>76.2</v>
      </c>
      <c r="D160">
        <v>80.599999999999994</v>
      </c>
      <c r="E160">
        <v>84.6</v>
      </c>
      <c r="F160">
        <v>88.4</v>
      </c>
      <c r="G160">
        <v>92.4</v>
      </c>
      <c r="H160">
        <v>97.3</v>
      </c>
      <c r="I160">
        <v>107.5</v>
      </c>
      <c r="J160">
        <v>122.1</v>
      </c>
      <c r="K160">
        <v>135</v>
      </c>
      <c r="L160">
        <v>147</v>
      </c>
      <c r="M160">
        <v>166.8</v>
      </c>
      <c r="N160">
        <v>185.6</v>
      </c>
      <c r="O160">
        <v>197.8</v>
      </c>
      <c r="P160">
        <v>206.9</v>
      </c>
      <c r="Q160">
        <v>226.6</v>
      </c>
      <c r="R160">
        <v>253.8</v>
      </c>
      <c r="S160">
        <v>276.60000000000002</v>
      </c>
      <c r="T160">
        <v>299.5</v>
      </c>
      <c r="U160">
        <v>320.60000000000002</v>
      </c>
      <c r="V160">
        <v>337.9</v>
      </c>
      <c r="W160">
        <v>365.6</v>
      </c>
      <c r="X160">
        <v>390.3</v>
      </c>
      <c r="Y160">
        <v>421</v>
      </c>
      <c r="Z160">
        <v>447</v>
      </c>
      <c r="AA160">
        <v>495.1</v>
      </c>
      <c r="AB160">
        <v>578.20000000000005</v>
      </c>
      <c r="AC160">
        <v>705.4</v>
      </c>
      <c r="AD160">
        <v>784.1</v>
      </c>
      <c r="AE160">
        <v>887.2</v>
      </c>
      <c r="AF160">
        <v>961.1</v>
      </c>
      <c r="AG160">
        <v>1008.2</v>
      </c>
      <c r="AH160">
        <v>1086.9000000000001</v>
      </c>
      <c r="AI160">
        <v>1154.5</v>
      </c>
      <c r="AJ160">
        <v>1337.9</v>
      </c>
      <c r="AK160">
        <v>1428.5</v>
      </c>
      <c r="AL160">
        <v>1494.1</v>
      </c>
      <c r="AM160">
        <v>1581.7</v>
      </c>
      <c r="AN160">
        <v>1709.6</v>
      </c>
      <c r="AO160">
        <v>1927.3</v>
      </c>
      <c r="AP160">
        <v>2128.6999999999998</v>
      </c>
      <c r="AQ160">
        <v>2265.1999999999998</v>
      </c>
      <c r="AR160">
        <v>2548.3000000000002</v>
      </c>
      <c r="AS160">
        <v>2623.6</v>
      </c>
      <c r="AT160">
        <v>2694.8</v>
      </c>
      <c r="AU160">
        <v>2687.7</v>
      </c>
      <c r="AV160">
        <v>2652.2</v>
      </c>
      <c r="AW160">
        <v>2731.6</v>
      </c>
      <c r="AX160">
        <v>2855.6</v>
      </c>
      <c r="AY160">
        <v>2973.5</v>
      </c>
      <c r="AZ160">
        <v>3189.4</v>
      </c>
      <c r="BA160">
        <v>3375.3</v>
      </c>
      <c r="BB160">
        <v>3535.8</v>
      </c>
      <c r="BC160">
        <v>3863.2</v>
      </c>
      <c r="BD160">
        <v>4142.6000000000004</v>
      </c>
      <c r="BE160">
        <v>4432</v>
      </c>
      <c r="BF160">
        <v>4835.5</v>
      </c>
      <c r="BG160">
        <v>5103.6000000000004</v>
      </c>
      <c r="BH160">
        <v>5384.7</v>
      </c>
      <c r="BI160">
        <v>5539.5</v>
      </c>
      <c r="BJ160">
        <v>5787.2</v>
      </c>
    </row>
    <row r="161" spans="1:62" x14ac:dyDescent="0.3">
      <c r="A161" t="s">
        <v>332</v>
      </c>
      <c r="B161" s="2" t="s">
        <v>290</v>
      </c>
      <c r="C161">
        <v>68.599999999999994</v>
      </c>
      <c r="D161">
        <v>71.3</v>
      </c>
      <c r="E161">
        <v>77.599999999999994</v>
      </c>
      <c r="F161">
        <v>84.8</v>
      </c>
      <c r="G161">
        <v>94.4</v>
      </c>
      <c r="H161">
        <v>110.1</v>
      </c>
      <c r="I161">
        <v>123.8</v>
      </c>
      <c r="J161">
        <v>130.1</v>
      </c>
      <c r="K161">
        <v>146.80000000000001</v>
      </c>
      <c r="L161">
        <v>166.5</v>
      </c>
      <c r="M161">
        <v>189.5</v>
      </c>
      <c r="N161">
        <v>200.3</v>
      </c>
      <c r="O161">
        <v>226.5</v>
      </c>
      <c r="P161">
        <v>279.7</v>
      </c>
      <c r="Q161">
        <v>309.89999999999998</v>
      </c>
      <c r="R161">
        <v>302.60000000000002</v>
      </c>
      <c r="S161">
        <v>317.5</v>
      </c>
      <c r="T161">
        <v>360.6</v>
      </c>
      <c r="U161">
        <v>404.9</v>
      </c>
      <c r="V161">
        <v>454.3</v>
      </c>
      <c r="W161">
        <v>480.1</v>
      </c>
      <c r="X161">
        <v>546.29999999999995</v>
      </c>
      <c r="Y161">
        <v>596.9</v>
      </c>
      <c r="Z161">
        <v>679.6</v>
      </c>
      <c r="AA161">
        <v>800</v>
      </c>
      <c r="AB161">
        <v>861.5</v>
      </c>
      <c r="AC161">
        <v>979.1</v>
      </c>
      <c r="AD161">
        <v>1077.4000000000001</v>
      </c>
      <c r="AE161">
        <v>1175.9000000000001</v>
      </c>
      <c r="AF161">
        <v>1271.5</v>
      </c>
      <c r="AG161">
        <v>1345.2</v>
      </c>
      <c r="AH161">
        <v>1227.2</v>
      </c>
      <c r="AI161">
        <v>1165.0999999999999</v>
      </c>
      <c r="AJ161">
        <v>1110.0999999999999</v>
      </c>
      <c r="AK161">
        <v>1188.7</v>
      </c>
      <c r="AL161">
        <v>1308.8</v>
      </c>
      <c r="AM161">
        <v>1368.4</v>
      </c>
      <c r="AN161">
        <v>1500.9</v>
      </c>
      <c r="AO161">
        <v>1643.2</v>
      </c>
      <c r="AP161">
        <v>1800.6</v>
      </c>
      <c r="AQ161">
        <v>1957.8</v>
      </c>
      <c r="AR161">
        <v>1894.8</v>
      </c>
      <c r="AS161">
        <v>1879.2</v>
      </c>
      <c r="AT161">
        <v>1846.1</v>
      </c>
      <c r="AU161">
        <v>1992.2</v>
      </c>
      <c r="AV161">
        <v>2260.8000000000002</v>
      </c>
      <c r="AW161">
        <v>2512.6</v>
      </c>
      <c r="AX161">
        <v>2976.7</v>
      </c>
      <c r="AY161">
        <v>3033.3</v>
      </c>
      <c r="AZ161">
        <v>2450</v>
      </c>
      <c r="BA161">
        <v>2102.8000000000002</v>
      </c>
      <c r="BB161">
        <v>2219.5</v>
      </c>
      <c r="BC161">
        <v>2200.4</v>
      </c>
      <c r="BD161">
        <v>2266.3000000000002</v>
      </c>
      <c r="BE161">
        <v>2390.6</v>
      </c>
      <c r="BF161">
        <v>2534.1</v>
      </c>
      <c r="BG161">
        <v>2532.1999999999998</v>
      </c>
      <c r="BH161">
        <v>2695.4</v>
      </c>
      <c r="BI161">
        <v>3145</v>
      </c>
      <c r="BJ161">
        <v>3332.5</v>
      </c>
    </row>
    <row r="162" spans="1:62" x14ac:dyDescent="0.3">
      <c r="A162" t="s">
        <v>333</v>
      </c>
      <c r="B162" t="s">
        <v>292</v>
      </c>
      <c r="C162">
        <v>46.8</v>
      </c>
      <c r="D162">
        <v>48</v>
      </c>
      <c r="E162">
        <v>52.1</v>
      </c>
      <c r="F162">
        <v>56.6</v>
      </c>
      <c r="G162">
        <v>62.9</v>
      </c>
      <c r="H162">
        <v>76</v>
      </c>
      <c r="I162">
        <v>86.1</v>
      </c>
      <c r="J162">
        <v>92.8</v>
      </c>
      <c r="K162">
        <v>104.4</v>
      </c>
      <c r="L162">
        <v>123.2</v>
      </c>
      <c r="M162">
        <v>129.69999999999999</v>
      </c>
      <c r="N162">
        <v>135.4</v>
      </c>
      <c r="O162">
        <v>152.30000000000001</v>
      </c>
      <c r="P162">
        <v>174.9</v>
      </c>
      <c r="Q162">
        <v>206.2</v>
      </c>
      <c r="R162">
        <v>194.6</v>
      </c>
      <c r="S162">
        <v>202.6</v>
      </c>
      <c r="T162">
        <v>231.4</v>
      </c>
      <c r="U162">
        <v>263.10000000000002</v>
      </c>
      <c r="V162">
        <v>310.3</v>
      </c>
      <c r="W162">
        <v>345.8</v>
      </c>
      <c r="X162">
        <v>405</v>
      </c>
      <c r="Y162">
        <v>469.7</v>
      </c>
      <c r="Z162">
        <v>521.29999999999995</v>
      </c>
      <c r="AA162">
        <v>626.79999999999995</v>
      </c>
      <c r="AB162">
        <v>692.2</v>
      </c>
      <c r="AC162">
        <v>793.8</v>
      </c>
      <c r="AD162">
        <v>831.4</v>
      </c>
      <c r="AE162">
        <v>918.7</v>
      </c>
      <c r="AF162">
        <v>1007</v>
      </c>
      <c r="AG162">
        <v>1057.0999999999999</v>
      </c>
      <c r="AH162">
        <v>948</v>
      </c>
      <c r="AI162">
        <v>925.9</v>
      </c>
      <c r="AJ162">
        <v>891.3</v>
      </c>
      <c r="AK162">
        <v>976.3</v>
      </c>
      <c r="AL162">
        <v>1098.8</v>
      </c>
      <c r="AM162">
        <v>1146.9000000000001</v>
      </c>
      <c r="AN162">
        <v>1251.8</v>
      </c>
      <c r="AO162">
        <v>1392.6</v>
      </c>
      <c r="AP162">
        <v>1469.3</v>
      </c>
      <c r="AQ162">
        <v>1602.2</v>
      </c>
      <c r="AR162">
        <v>1499.9</v>
      </c>
      <c r="AS162">
        <v>1428.3</v>
      </c>
      <c r="AT162">
        <v>1351.8</v>
      </c>
      <c r="AU162">
        <v>1411.2</v>
      </c>
      <c r="AV162">
        <v>1494.4</v>
      </c>
      <c r="AW162">
        <v>1640.8</v>
      </c>
      <c r="AX162">
        <v>2030.4</v>
      </c>
      <c r="AY162">
        <v>2161.4</v>
      </c>
      <c r="AZ162">
        <v>1687.7</v>
      </c>
      <c r="BA162">
        <v>1429.8</v>
      </c>
      <c r="BB162">
        <v>1634.4</v>
      </c>
      <c r="BC162">
        <v>1745.4</v>
      </c>
      <c r="BD162">
        <v>1824.2</v>
      </c>
      <c r="BE162">
        <v>1984.9</v>
      </c>
      <c r="BF162">
        <v>2052.1</v>
      </c>
      <c r="BG162">
        <v>2068.5</v>
      </c>
      <c r="BH162">
        <v>2306.4</v>
      </c>
      <c r="BI162">
        <v>2714.7</v>
      </c>
      <c r="BJ162">
        <v>2865.6</v>
      </c>
    </row>
    <row r="163" spans="1:62" x14ac:dyDescent="0.3">
      <c r="A163" t="s">
        <v>334</v>
      </c>
      <c r="B163" t="s">
        <v>335</v>
      </c>
      <c r="C163">
        <v>37.700000000000003</v>
      </c>
      <c r="D163">
        <v>38.6</v>
      </c>
      <c r="E163">
        <v>42.2</v>
      </c>
      <c r="F163">
        <v>45.6</v>
      </c>
      <c r="G163">
        <v>50.3</v>
      </c>
      <c r="H163">
        <v>61.1</v>
      </c>
      <c r="I163">
        <v>69.7</v>
      </c>
      <c r="J163">
        <v>76.3</v>
      </c>
      <c r="K163">
        <v>86.1</v>
      </c>
      <c r="L163">
        <v>95.7</v>
      </c>
      <c r="M163">
        <v>101.7</v>
      </c>
      <c r="N163">
        <v>106.2</v>
      </c>
      <c r="O163">
        <v>119.2</v>
      </c>
      <c r="P163">
        <v>134.1</v>
      </c>
      <c r="Q163">
        <v>156.1</v>
      </c>
      <c r="R163">
        <v>141.9</v>
      </c>
      <c r="S163">
        <v>138.80000000000001</v>
      </c>
      <c r="T163">
        <v>153.80000000000001</v>
      </c>
      <c r="U163">
        <v>173.6</v>
      </c>
      <c r="V163">
        <v>204.4</v>
      </c>
      <c r="W163">
        <v>231.6</v>
      </c>
      <c r="X163">
        <v>263.89999999999998</v>
      </c>
      <c r="Y163">
        <v>323.7</v>
      </c>
      <c r="Z163">
        <v>352.7</v>
      </c>
      <c r="AA163">
        <v>411.9</v>
      </c>
      <c r="AB163">
        <v>453.9</v>
      </c>
      <c r="AC163">
        <v>519.6</v>
      </c>
      <c r="AD163">
        <v>524</v>
      </c>
      <c r="AE163">
        <v>565.4</v>
      </c>
      <c r="AF163">
        <v>604.5</v>
      </c>
      <c r="AG163">
        <v>594.1</v>
      </c>
      <c r="AH163">
        <v>542.29999999999995</v>
      </c>
      <c r="AI163">
        <v>514</v>
      </c>
      <c r="AJ163">
        <v>506.7</v>
      </c>
      <c r="AK163">
        <v>554.20000000000005</v>
      </c>
      <c r="AL163">
        <v>631.5</v>
      </c>
      <c r="AM163">
        <v>662.3</v>
      </c>
      <c r="AN163">
        <v>716.9</v>
      </c>
      <c r="AO163">
        <v>797.5</v>
      </c>
      <c r="AP163">
        <v>846.1</v>
      </c>
      <c r="AQ163">
        <v>901.3</v>
      </c>
      <c r="AR163">
        <v>796.8</v>
      </c>
      <c r="AS163">
        <v>693.4</v>
      </c>
      <c r="AT163">
        <v>614</v>
      </c>
      <c r="AU163">
        <v>618</v>
      </c>
      <c r="AV163">
        <v>590.9</v>
      </c>
      <c r="AW163">
        <v>612.29999999999995</v>
      </c>
      <c r="AX163">
        <v>714.4</v>
      </c>
      <c r="AY163">
        <v>777.5</v>
      </c>
      <c r="AZ163">
        <v>549.1</v>
      </c>
      <c r="BA163">
        <v>482.5</v>
      </c>
      <c r="BB163">
        <v>627.5</v>
      </c>
      <c r="BC163">
        <v>708.7</v>
      </c>
      <c r="BD163">
        <v>761.3</v>
      </c>
      <c r="BE163">
        <v>859</v>
      </c>
      <c r="BF163">
        <v>962.3</v>
      </c>
      <c r="BG163">
        <v>966.4</v>
      </c>
      <c r="BH163">
        <v>918.8</v>
      </c>
      <c r="BI163">
        <v>988.8</v>
      </c>
      <c r="BJ163">
        <v>1011.5</v>
      </c>
    </row>
    <row r="164" spans="1:62" x14ac:dyDescent="0.3">
      <c r="A164" t="s">
        <v>336</v>
      </c>
      <c r="B164" t="s">
        <v>337</v>
      </c>
      <c r="C164">
        <v>9.1</v>
      </c>
      <c r="D164">
        <v>9.5</v>
      </c>
      <c r="E164">
        <v>9.8000000000000007</v>
      </c>
      <c r="F164">
        <v>10.9</v>
      </c>
      <c r="G164">
        <v>12.7</v>
      </c>
      <c r="H164">
        <v>14.9</v>
      </c>
      <c r="I164">
        <v>16.399999999999999</v>
      </c>
      <c r="J164">
        <v>16.600000000000001</v>
      </c>
      <c r="K164">
        <v>18.3</v>
      </c>
      <c r="L164">
        <v>27.6</v>
      </c>
      <c r="M164">
        <v>28</v>
      </c>
      <c r="N164">
        <v>29.2</v>
      </c>
      <c r="O164">
        <v>33.1</v>
      </c>
      <c r="P164">
        <v>40.799999999999997</v>
      </c>
      <c r="Q164">
        <v>50.1</v>
      </c>
      <c r="R164">
        <v>52.7</v>
      </c>
      <c r="S164">
        <v>63.9</v>
      </c>
      <c r="T164">
        <v>77.599999999999994</v>
      </c>
      <c r="U164">
        <v>89.6</v>
      </c>
      <c r="V164">
        <v>105.9</v>
      </c>
      <c r="W164">
        <v>114.2</v>
      </c>
      <c r="X164">
        <v>141.1</v>
      </c>
      <c r="Y164">
        <v>145.9</v>
      </c>
      <c r="Z164">
        <v>168.6</v>
      </c>
      <c r="AA164">
        <v>214.8</v>
      </c>
      <c r="AB164">
        <v>238.2</v>
      </c>
      <c r="AC164">
        <v>274.2</v>
      </c>
      <c r="AD164">
        <v>307.3</v>
      </c>
      <c r="AE164">
        <v>353.3</v>
      </c>
      <c r="AF164">
        <v>402.4</v>
      </c>
      <c r="AG164">
        <v>463</v>
      </c>
      <c r="AH164">
        <v>405.6</v>
      </c>
      <c r="AI164">
        <v>412</v>
      </c>
      <c r="AJ164">
        <v>384.7</v>
      </c>
      <c r="AK164">
        <v>422.1</v>
      </c>
      <c r="AL164">
        <v>467.3</v>
      </c>
      <c r="AM164">
        <v>484.6</v>
      </c>
      <c r="AN164">
        <v>534.9</v>
      </c>
      <c r="AO164">
        <v>595.1</v>
      </c>
      <c r="AP164">
        <v>623.20000000000005</v>
      </c>
      <c r="AQ164">
        <v>700.9</v>
      </c>
      <c r="AR164">
        <v>703</v>
      </c>
      <c r="AS164">
        <v>734.9</v>
      </c>
      <c r="AT164">
        <v>737.8</v>
      </c>
      <c r="AU164">
        <v>793.2</v>
      </c>
      <c r="AV164">
        <v>903.6</v>
      </c>
      <c r="AW164">
        <v>1028.4000000000001</v>
      </c>
      <c r="AX164">
        <v>1315.9</v>
      </c>
      <c r="AY164">
        <v>1383.9</v>
      </c>
      <c r="AZ164">
        <v>1138.5999999999999</v>
      </c>
      <c r="BA164">
        <v>947.3</v>
      </c>
      <c r="BB164">
        <v>1006.9</v>
      </c>
      <c r="BC164">
        <v>1036.7</v>
      </c>
      <c r="BD164">
        <v>1062.9000000000001</v>
      </c>
      <c r="BE164">
        <v>1125.9000000000001</v>
      </c>
      <c r="BF164">
        <v>1089.9000000000001</v>
      </c>
      <c r="BG164">
        <v>1102.0999999999999</v>
      </c>
      <c r="BH164">
        <v>1387.6</v>
      </c>
      <c r="BI164">
        <v>1725.8</v>
      </c>
      <c r="BJ164">
        <v>1854.1</v>
      </c>
    </row>
    <row r="165" spans="1:62" x14ac:dyDescent="0.3">
      <c r="A165" t="s">
        <v>338</v>
      </c>
      <c r="B165" t="s">
        <v>298</v>
      </c>
      <c r="C165">
        <v>21.8</v>
      </c>
      <c r="D165">
        <v>23.2</v>
      </c>
      <c r="E165">
        <v>25.6</v>
      </c>
      <c r="F165">
        <v>28.2</v>
      </c>
      <c r="G165">
        <v>31.4</v>
      </c>
      <c r="H165">
        <v>34.1</v>
      </c>
      <c r="I165">
        <v>37.700000000000003</v>
      </c>
      <c r="J165">
        <v>37.200000000000003</v>
      </c>
      <c r="K165">
        <v>42.4</v>
      </c>
      <c r="L165">
        <v>43.3</v>
      </c>
      <c r="M165">
        <v>59.8</v>
      </c>
      <c r="N165">
        <v>64.900000000000006</v>
      </c>
      <c r="O165">
        <v>74.2</v>
      </c>
      <c r="P165">
        <v>104.8</v>
      </c>
      <c r="Q165">
        <v>103.7</v>
      </c>
      <c r="R165">
        <v>107.9</v>
      </c>
      <c r="S165">
        <v>114.9</v>
      </c>
      <c r="T165">
        <v>129.19999999999999</v>
      </c>
      <c r="U165">
        <v>141.80000000000001</v>
      </c>
      <c r="V165">
        <v>144</v>
      </c>
      <c r="W165">
        <v>134.30000000000001</v>
      </c>
      <c r="X165">
        <v>141.4</v>
      </c>
      <c r="Y165">
        <v>127.2</v>
      </c>
      <c r="Z165">
        <v>158.30000000000001</v>
      </c>
      <c r="AA165">
        <v>173.2</v>
      </c>
      <c r="AB165">
        <v>169.3</v>
      </c>
      <c r="AC165">
        <v>185.3</v>
      </c>
      <c r="AD165">
        <v>246</v>
      </c>
      <c r="AE165">
        <v>257.2</v>
      </c>
      <c r="AF165">
        <v>264.60000000000002</v>
      </c>
      <c r="AG165">
        <v>288.10000000000002</v>
      </c>
      <c r="AH165">
        <v>279.3</v>
      </c>
      <c r="AI165">
        <v>239.2</v>
      </c>
      <c r="AJ165">
        <v>218.8</v>
      </c>
      <c r="AK165">
        <v>212.4</v>
      </c>
      <c r="AL165">
        <v>210</v>
      </c>
      <c r="AM165">
        <v>221.5</v>
      </c>
      <c r="AN165">
        <v>249.1</v>
      </c>
      <c r="AO165">
        <v>250.6</v>
      </c>
      <c r="AP165">
        <v>331.3</v>
      </c>
      <c r="AQ165">
        <v>355.6</v>
      </c>
      <c r="AR165">
        <v>394.9</v>
      </c>
      <c r="AS165">
        <v>450.9</v>
      </c>
      <c r="AT165">
        <v>494.2</v>
      </c>
      <c r="AU165">
        <v>581</v>
      </c>
      <c r="AV165">
        <v>766.4</v>
      </c>
      <c r="AW165">
        <v>871.8</v>
      </c>
      <c r="AX165">
        <v>946.4</v>
      </c>
      <c r="AY165">
        <v>871.9</v>
      </c>
      <c r="AZ165">
        <v>762.3</v>
      </c>
      <c r="BA165">
        <v>673.1</v>
      </c>
      <c r="BB165">
        <v>585.20000000000005</v>
      </c>
      <c r="BC165">
        <v>455</v>
      </c>
      <c r="BD165">
        <v>442.1</v>
      </c>
      <c r="BE165">
        <v>405.7</v>
      </c>
      <c r="BF165">
        <v>482</v>
      </c>
      <c r="BG165">
        <v>463.7</v>
      </c>
      <c r="BH165">
        <v>389</v>
      </c>
      <c r="BI165">
        <v>430.3</v>
      </c>
      <c r="BJ165">
        <v>466.9</v>
      </c>
    </row>
    <row r="166" spans="1:62" x14ac:dyDescent="0.3">
      <c r="A166" t="s">
        <v>339</v>
      </c>
      <c r="B166" s="2" t="s">
        <v>300</v>
      </c>
      <c r="C166">
        <v>370.3</v>
      </c>
      <c r="D166">
        <v>443</v>
      </c>
      <c r="E166">
        <v>430</v>
      </c>
      <c r="F166">
        <v>471.6</v>
      </c>
      <c r="G166">
        <v>552</v>
      </c>
      <c r="H166">
        <v>630.20000000000005</v>
      </c>
      <c r="I166">
        <v>554.79999999999995</v>
      </c>
      <c r="J166">
        <v>719.8</v>
      </c>
      <c r="K166">
        <v>851.4</v>
      </c>
      <c r="L166">
        <v>714.7</v>
      </c>
      <c r="M166">
        <v>713.3</v>
      </c>
      <c r="N166">
        <v>834.9</v>
      </c>
      <c r="O166">
        <v>1044.5999999999999</v>
      </c>
      <c r="P166">
        <v>824</v>
      </c>
      <c r="Q166">
        <v>576.9</v>
      </c>
      <c r="R166">
        <v>776.3</v>
      </c>
      <c r="S166">
        <v>970.3</v>
      </c>
      <c r="T166">
        <v>869.3</v>
      </c>
      <c r="U166">
        <v>919.1</v>
      </c>
      <c r="V166">
        <v>1094.0999999999999</v>
      </c>
      <c r="W166">
        <v>1457.7</v>
      </c>
      <c r="X166">
        <v>1370.4</v>
      </c>
      <c r="Y166">
        <v>1500.1</v>
      </c>
      <c r="Z166">
        <v>1762.9</v>
      </c>
      <c r="AA166">
        <v>1701</v>
      </c>
      <c r="AB166">
        <v>2104.6</v>
      </c>
      <c r="AC166">
        <v>2484.9</v>
      </c>
      <c r="AD166">
        <v>2587.3000000000002</v>
      </c>
      <c r="AE166">
        <v>2943.5</v>
      </c>
      <c r="AF166">
        <v>3650.7</v>
      </c>
      <c r="AG166">
        <v>3499.4</v>
      </c>
      <c r="AH166">
        <v>4626.8</v>
      </c>
      <c r="AI166">
        <v>5020.3999999999996</v>
      </c>
      <c r="AJ166">
        <v>5532.4</v>
      </c>
      <c r="AK166">
        <v>5514.4</v>
      </c>
      <c r="AL166">
        <v>7330.6</v>
      </c>
      <c r="AM166">
        <v>8246.6</v>
      </c>
      <c r="AN166">
        <v>10481.200000000001</v>
      </c>
      <c r="AO166">
        <v>13334.2</v>
      </c>
      <c r="AP166">
        <v>17343.400000000001</v>
      </c>
      <c r="AQ166">
        <v>15422.7</v>
      </c>
      <c r="AR166">
        <v>13835.4</v>
      </c>
      <c r="AS166">
        <v>10697.6</v>
      </c>
      <c r="AT166">
        <v>13590.2</v>
      </c>
      <c r="AU166">
        <v>15176</v>
      </c>
      <c r="AV166">
        <v>15901.6</v>
      </c>
      <c r="AW166">
        <v>17758.400000000001</v>
      </c>
      <c r="AX166">
        <v>19346.3</v>
      </c>
      <c r="AY166">
        <v>12789</v>
      </c>
      <c r="AZ166">
        <v>15577.9</v>
      </c>
      <c r="BA166">
        <v>17661.7</v>
      </c>
      <c r="BB166">
        <v>17628.599999999999</v>
      </c>
      <c r="BC166">
        <v>19732.900000000001</v>
      </c>
      <c r="BD166">
        <v>25643.4</v>
      </c>
      <c r="BE166">
        <v>28420.9</v>
      </c>
      <c r="BF166">
        <v>27828.9</v>
      </c>
      <c r="BG166">
        <v>30195.8</v>
      </c>
      <c r="BH166">
        <v>35455.1</v>
      </c>
      <c r="BI166">
        <v>32968.5</v>
      </c>
      <c r="BJ166">
        <v>41601.599999999999</v>
      </c>
    </row>
    <row r="167" spans="1:62" x14ac:dyDescent="0.3">
      <c r="A167" t="s">
        <v>340</v>
      </c>
      <c r="B167" t="s">
        <v>341</v>
      </c>
      <c r="C167">
        <v>365.2</v>
      </c>
      <c r="D167">
        <v>437.7</v>
      </c>
      <c r="E167">
        <v>424.3</v>
      </c>
      <c r="F167">
        <v>465.8</v>
      </c>
      <c r="G167">
        <v>546</v>
      </c>
      <c r="H167">
        <v>623.79999999999995</v>
      </c>
      <c r="I167">
        <v>547.9</v>
      </c>
      <c r="J167">
        <v>712.2</v>
      </c>
      <c r="K167">
        <v>843.2</v>
      </c>
      <c r="L167">
        <v>705.1</v>
      </c>
      <c r="M167">
        <v>702.2</v>
      </c>
      <c r="N167">
        <v>823.8</v>
      </c>
      <c r="O167">
        <v>1032.7</v>
      </c>
      <c r="P167">
        <v>809.4</v>
      </c>
      <c r="Q167">
        <v>557.6</v>
      </c>
      <c r="R167">
        <v>754.8</v>
      </c>
      <c r="S167">
        <v>927.3</v>
      </c>
      <c r="T167">
        <v>819.1</v>
      </c>
      <c r="U167">
        <v>856.2</v>
      </c>
      <c r="V167">
        <v>1014.6</v>
      </c>
      <c r="W167">
        <v>1346.3</v>
      </c>
      <c r="X167">
        <v>1225.4000000000001</v>
      </c>
      <c r="Y167">
        <v>1386.3</v>
      </c>
      <c r="Z167">
        <v>1630.2</v>
      </c>
      <c r="AA167">
        <v>1553.3</v>
      </c>
      <c r="AB167">
        <v>1916.9</v>
      </c>
      <c r="AC167">
        <v>2240.8000000000002</v>
      </c>
      <c r="AD167">
        <v>2286.6999999999998</v>
      </c>
      <c r="AE167">
        <v>2558.1</v>
      </c>
      <c r="AF167">
        <v>3138.6</v>
      </c>
      <c r="AG167">
        <v>2955.8</v>
      </c>
      <c r="AH167">
        <v>3998.5</v>
      </c>
      <c r="AI167">
        <v>4361.2</v>
      </c>
      <c r="AJ167">
        <v>4842.3</v>
      </c>
      <c r="AK167">
        <v>4796.8</v>
      </c>
      <c r="AL167">
        <v>6406.8</v>
      </c>
      <c r="AM167">
        <v>7136.2</v>
      </c>
      <c r="AN167">
        <v>9058.4</v>
      </c>
      <c r="AO167">
        <v>11478.9</v>
      </c>
      <c r="AP167">
        <v>15030.2</v>
      </c>
      <c r="AQ167">
        <v>13093.3</v>
      </c>
      <c r="AR167">
        <v>11681.2</v>
      </c>
      <c r="AS167">
        <v>8990.7000000000007</v>
      </c>
      <c r="AT167">
        <v>11544.7</v>
      </c>
      <c r="AU167">
        <v>12949</v>
      </c>
      <c r="AV167">
        <v>13580.8</v>
      </c>
      <c r="AW167">
        <v>15090.8</v>
      </c>
      <c r="AX167">
        <v>16334.6</v>
      </c>
      <c r="AY167">
        <v>10624.9</v>
      </c>
      <c r="AZ167">
        <v>13051.5</v>
      </c>
      <c r="BA167">
        <v>14832.2</v>
      </c>
      <c r="BB167">
        <v>14780.3</v>
      </c>
      <c r="BC167">
        <v>16529.8</v>
      </c>
      <c r="BD167">
        <v>21521</v>
      </c>
      <c r="BE167">
        <v>23875.200000000001</v>
      </c>
      <c r="BF167">
        <v>23043.8</v>
      </c>
      <c r="BG167">
        <v>24702.400000000001</v>
      </c>
      <c r="BH167">
        <v>28902.1</v>
      </c>
      <c r="BI167">
        <v>26666.3</v>
      </c>
      <c r="BJ167">
        <v>33623</v>
      </c>
    </row>
    <row r="168" spans="1:62" x14ac:dyDescent="0.3">
      <c r="A168" t="s">
        <v>342</v>
      </c>
      <c r="B168" t="s">
        <v>343</v>
      </c>
      <c r="C168">
        <v>5.2</v>
      </c>
      <c r="D168">
        <v>5.3</v>
      </c>
      <c r="E168">
        <v>5.7</v>
      </c>
      <c r="F168">
        <v>5.9</v>
      </c>
      <c r="G168">
        <v>6</v>
      </c>
      <c r="H168">
        <v>6.4</v>
      </c>
      <c r="I168">
        <v>6.9</v>
      </c>
      <c r="J168">
        <v>7.6</v>
      </c>
      <c r="K168">
        <v>8.3000000000000007</v>
      </c>
      <c r="L168">
        <v>9.6</v>
      </c>
      <c r="M168">
        <v>11.1</v>
      </c>
      <c r="N168">
        <v>11.2</v>
      </c>
      <c r="O168">
        <v>11.9</v>
      </c>
      <c r="P168">
        <v>14.6</v>
      </c>
      <c r="Q168">
        <v>19.3</v>
      </c>
      <c r="R168">
        <v>21.5</v>
      </c>
      <c r="S168">
        <v>43</v>
      </c>
      <c r="T168">
        <v>50.2</v>
      </c>
      <c r="U168">
        <v>62.9</v>
      </c>
      <c r="V168">
        <v>79.5</v>
      </c>
      <c r="W168">
        <v>111.4</v>
      </c>
      <c r="X168">
        <v>144.9</v>
      </c>
      <c r="Y168">
        <v>113.8</v>
      </c>
      <c r="Z168">
        <v>132.69999999999999</v>
      </c>
      <c r="AA168">
        <v>147.69999999999999</v>
      </c>
      <c r="AB168">
        <v>187.6</v>
      </c>
      <c r="AC168">
        <v>244.1</v>
      </c>
      <c r="AD168">
        <v>300.7</v>
      </c>
      <c r="AE168">
        <v>385.4</v>
      </c>
      <c r="AF168">
        <v>512.1</v>
      </c>
      <c r="AG168">
        <v>543.6</v>
      </c>
      <c r="AH168">
        <v>628.29999999999995</v>
      </c>
      <c r="AI168">
        <v>659.2</v>
      </c>
      <c r="AJ168">
        <v>690</v>
      </c>
      <c r="AK168">
        <v>717.6</v>
      </c>
      <c r="AL168">
        <v>923.8</v>
      </c>
      <c r="AM168">
        <v>1110.4000000000001</v>
      </c>
      <c r="AN168">
        <v>1422.8</v>
      </c>
      <c r="AO168">
        <v>1855.3</v>
      </c>
      <c r="AP168">
        <v>2313.1999999999998</v>
      </c>
      <c r="AQ168">
        <v>2329.4</v>
      </c>
      <c r="AR168">
        <v>2154.1999999999998</v>
      </c>
      <c r="AS168">
        <v>1706.8</v>
      </c>
      <c r="AT168">
        <v>2045.5</v>
      </c>
      <c r="AU168">
        <v>2227</v>
      </c>
      <c r="AV168">
        <v>2320.8000000000002</v>
      </c>
      <c r="AW168">
        <v>2667.6</v>
      </c>
      <c r="AX168">
        <v>3011.7</v>
      </c>
      <c r="AY168">
        <v>2164.1</v>
      </c>
      <c r="AZ168">
        <v>2526.4</v>
      </c>
      <c r="BA168">
        <v>2829.5</v>
      </c>
      <c r="BB168">
        <v>2848.3</v>
      </c>
      <c r="BC168">
        <v>3203.2</v>
      </c>
      <c r="BD168">
        <v>4122.3999999999996</v>
      </c>
      <c r="BE168">
        <v>4545.7</v>
      </c>
      <c r="BF168">
        <v>4785.2</v>
      </c>
      <c r="BG168">
        <v>5493.4</v>
      </c>
      <c r="BH168">
        <v>6552.9</v>
      </c>
      <c r="BI168">
        <v>6302.2</v>
      </c>
      <c r="BJ168">
        <v>7978.6</v>
      </c>
    </row>
    <row r="169" spans="1:62" x14ac:dyDescent="0.3">
      <c r="A169" t="s">
        <v>344</v>
      </c>
      <c r="B169" s="2" t="s">
        <v>254</v>
      </c>
      <c r="C169">
        <v>41.4</v>
      </c>
      <c r="D169">
        <v>37.299999999999997</v>
      </c>
      <c r="E169">
        <v>37</v>
      </c>
      <c r="F169">
        <v>32.6</v>
      </c>
      <c r="G169">
        <v>28.3</v>
      </c>
      <c r="H169">
        <v>26.2</v>
      </c>
      <c r="I169">
        <v>33.4</v>
      </c>
      <c r="J169">
        <v>32.6</v>
      </c>
      <c r="K169">
        <v>34.700000000000003</v>
      </c>
      <c r="L169">
        <v>50.9</v>
      </c>
      <c r="M169">
        <v>62.8</v>
      </c>
      <c r="N169">
        <v>60.1</v>
      </c>
      <c r="O169">
        <v>53.2</v>
      </c>
      <c r="P169">
        <v>72.400000000000006</v>
      </c>
      <c r="Q169">
        <v>95.5</v>
      </c>
      <c r="R169">
        <v>69.8</v>
      </c>
      <c r="S169">
        <v>71.400000000000006</v>
      </c>
      <c r="T169">
        <v>80.400000000000006</v>
      </c>
      <c r="U169">
        <v>67</v>
      </c>
      <c r="V169">
        <v>49.5</v>
      </c>
      <c r="W169">
        <v>59.9</v>
      </c>
      <c r="X169">
        <v>90.3</v>
      </c>
      <c r="Y169">
        <v>49.1</v>
      </c>
      <c r="Z169">
        <v>45.5</v>
      </c>
      <c r="AA169">
        <v>108.7</v>
      </c>
      <c r="AB169">
        <v>-5.3</v>
      </c>
      <c r="AC169">
        <v>28.8</v>
      </c>
      <c r="AD169">
        <v>103.5</v>
      </c>
      <c r="AE169">
        <v>161.5</v>
      </c>
      <c r="AF169">
        <v>115.3</v>
      </c>
      <c r="AG169">
        <v>206.9</v>
      </c>
      <c r="AH169">
        <v>129.6</v>
      </c>
      <c r="AI169">
        <v>177.2</v>
      </c>
      <c r="AJ169">
        <v>137.6</v>
      </c>
      <c r="AK169">
        <v>116</v>
      </c>
      <c r="AL169">
        <v>-10.4</v>
      </c>
      <c r="AM169">
        <v>-70.8</v>
      </c>
      <c r="AN169">
        <v>-176.9</v>
      </c>
      <c r="AO169">
        <v>-187.3</v>
      </c>
      <c r="AP169">
        <v>-284.60000000000002</v>
      </c>
      <c r="AQ169">
        <v>-120.5</v>
      </c>
      <c r="AR169">
        <v>160.19999999999999</v>
      </c>
      <c r="AS169">
        <v>389.7</v>
      </c>
      <c r="AT169">
        <v>78</v>
      </c>
      <c r="AU169">
        <v>80.900000000000006</v>
      </c>
      <c r="AV169">
        <v>14.6</v>
      </c>
      <c r="AW169">
        <v>48.5</v>
      </c>
      <c r="AX169">
        <v>41</v>
      </c>
      <c r="AY169">
        <v>771.7</v>
      </c>
      <c r="AZ169">
        <v>541.6</v>
      </c>
      <c r="BA169">
        <v>528.29999999999995</v>
      </c>
      <c r="BB169">
        <v>591.70000000000005</v>
      </c>
      <c r="BC169">
        <v>459.3</v>
      </c>
      <c r="BD169">
        <v>671</v>
      </c>
      <c r="BE169">
        <v>580.20000000000005</v>
      </c>
      <c r="BF169">
        <v>700.3</v>
      </c>
      <c r="BG169">
        <v>682.4</v>
      </c>
      <c r="BH169">
        <v>413.9</v>
      </c>
      <c r="BI169">
        <v>596.70000000000005</v>
      </c>
      <c r="BJ169">
        <v>190.8</v>
      </c>
    </row>
    <row r="170" spans="1:62" x14ac:dyDescent="0.3">
      <c r="A170" t="s">
        <v>345</v>
      </c>
      <c r="B170" t="s">
        <v>346</v>
      </c>
      <c r="C170">
        <v>0.6</v>
      </c>
      <c r="D170">
        <v>0.7</v>
      </c>
      <c r="E170">
        <v>0.8</v>
      </c>
      <c r="F170">
        <v>0.9</v>
      </c>
      <c r="G170">
        <v>1</v>
      </c>
      <c r="H170">
        <v>1.2</v>
      </c>
      <c r="I170">
        <v>1.2</v>
      </c>
      <c r="J170">
        <v>1.5</v>
      </c>
      <c r="K170">
        <v>1.7</v>
      </c>
      <c r="L170">
        <v>1.7</v>
      </c>
      <c r="M170">
        <v>1.9</v>
      </c>
      <c r="N170">
        <v>2.2000000000000002</v>
      </c>
      <c r="O170">
        <v>2.7</v>
      </c>
      <c r="P170">
        <v>2.7</v>
      </c>
      <c r="Q170">
        <v>2.7</v>
      </c>
      <c r="R170">
        <v>3.7</v>
      </c>
      <c r="S170">
        <v>4.0999999999999996</v>
      </c>
      <c r="T170">
        <v>4.5</v>
      </c>
      <c r="U170">
        <v>5.3</v>
      </c>
      <c r="V170">
        <v>6.2</v>
      </c>
      <c r="W170">
        <v>7.6</v>
      </c>
      <c r="X170">
        <v>8</v>
      </c>
      <c r="Y170">
        <v>9.9</v>
      </c>
      <c r="Z170">
        <v>12</v>
      </c>
      <c r="AA170">
        <v>12.9</v>
      </c>
      <c r="AB170">
        <v>18.7</v>
      </c>
      <c r="AC170">
        <v>18.7</v>
      </c>
      <c r="AD170">
        <v>20.3</v>
      </c>
      <c r="AE170">
        <v>19</v>
      </c>
      <c r="AF170">
        <v>26.3</v>
      </c>
      <c r="AG170">
        <v>32.299999999999997</v>
      </c>
      <c r="AH170">
        <v>44.4</v>
      </c>
      <c r="AI170">
        <v>54.3</v>
      </c>
      <c r="AJ170">
        <v>66.599999999999994</v>
      </c>
      <c r="AK170">
        <v>78.3</v>
      </c>
      <c r="AL170">
        <v>83.8</v>
      </c>
      <c r="AM170">
        <v>89.2</v>
      </c>
      <c r="AN170">
        <v>97.6</v>
      </c>
      <c r="AO170">
        <v>110.5</v>
      </c>
      <c r="AP170">
        <v>92.1</v>
      </c>
      <c r="AQ170">
        <v>73</v>
      </c>
      <c r="AR170">
        <v>48.4</v>
      </c>
      <c r="AS170">
        <v>49.9</v>
      </c>
      <c r="AT170">
        <v>49.8</v>
      </c>
      <c r="AU170">
        <v>46.6</v>
      </c>
      <c r="AV170">
        <v>44.8</v>
      </c>
      <c r="AW170">
        <v>64.7</v>
      </c>
      <c r="AX170">
        <v>69.3</v>
      </c>
      <c r="AY170">
        <v>84</v>
      </c>
      <c r="AZ170">
        <v>75.400000000000006</v>
      </c>
      <c r="BA170">
        <v>90.8</v>
      </c>
      <c r="BB170">
        <v>93.8</v>
      </c>
      <c r="BC170">
        <v>81.400000000000006</v>
      </c>
      <c r="BD170">
        <v>79</v>
      </c>
      <c r="BE170">
        <v>76.099999999999994</v>
      </c>
      <c r="BF170">
        <v>91.3</v>
      </c>
      <c r="BG170">
        <v>100.1</v>
      </c>
      <c r="BH170">
        <v>119.3</v>
      </c>
      <c r="BI170">
        <v>131.5</v>
      </c>
      <c r="BJ170">
        <v>142.1</v>
      </c>
    </row>
    <row r="171" spans="1:62" x14ac:dyDescent="0.3">
      <c r="A171" t="s">
        <v>347</v>
      </c>
      <c r="B171" t="s">
        <v>348</v>
      </c>
      <c r="C171">
        <v>40.799999999999997</v>
      </c>
      <c r="D171">
        <v>36.5</v>
      </c>
      <c r="E171">
        <v>36.299999999999997</v>
      </c>
      <c r="F171">
        <v>31.7</v>
      </c>
      <c r="G171">
        <v>27.3</v>
      </c>
      <c r="H171">
        <v>25</v>
      </c>
      <c r="I171">
        <v>32.200000000000003</v>
      </c>
      <c r="J171">
        <v>31.1</v>
      </c>
      <c r="K171">
        <v>33.1</v>
      </c>
      <c r="L171">
        <v>49.2</v>
      </c>
      <c r="M171">
        <v>60.9</v>
      </c>
      <c r="N171">
        <v>57.9</v>
      </c>
      <c r="O171">
        <v>50.5</v>
      </c>
      <c r="P171">
        <v>69.7</v>
      </c>
      <c r="Q171">
        <v>92.8</v>
      </c>
      <c r="R171">
        <v>66.099999999999994</v>
      </c>
      <c r="S171">
        <v>67.3</v>
      </c>
      <c r="T171">
        <v>76</v>
      </c>
      <c r="U171">
        <v>61.7</v>
      </c>
      <c r="V171">
        <v>43.3</v>
      </c>
      <c r="W171">
        <v>52.3</v>
      </c>
      <c r="X171">
        <v>82.4</v>
      </c>
      <c r="Y171">
        <v>39.200000000000003</v>
      </c>
      <c r="Z171">
        <v>33.4</v>
      </c>
      <c r="AA171">
        <v>95.8</v>
      </c>
      <c r="AB171">
        <v>-24</v>
      </c>
      <c r="AC171">
        <v>10</v>
      </c>
      <c r="AD171">
        <v>83.3</v>
      </c>
      <c r="AE171">
        <v>142.5</v>
      </c>
      <c r="AF171">
        <v>89</v>
      </c>
      <c r="AG171">
        <v>174.6</v>
      </c>
      <c r="AH171">
        <v>85.2</v>
      </c>
      <c r="AI171">
        <v>122.9</v>
      </c>
      <c r="AJ171">
        <v>71</v>
      </c>
      <c r="AK171">
        <v>37.700000000000003</v>
      </c>
      <c r="AL171">
        <v>-94.2</v>
      </c>
      <c r="AM171">
        <v>-160</v>
      </c>
      <c r="AN171">
        <v>-274.5</v>
      </c>
      <c r="AO171">
        <v>-297.7</v>
      </c>
      <c r="AP171">
        <v>-376.6</v>
      </c>
      <c r="AQ171">
        <v>-193.5</v>
      </c>
      <c r="AR171">
        <v>111.7</v>
      </c>
      <c r="AS171">
        <v>339.8</v>
      </c>
      <c r="AT171">
        <v>28.2</v>
      </c>
      <c r="AU171">
        <v>34.299999999999997</v>
      </c>
      <c r="AV171">
        <v>-30.1</v>
      </c>
      <c r="AW171">
        <v>-16.2</v>
      </c>
      <c r="AX171">
        <v>-28.3</v>
      </c>
      <c r="AY171">
        <v>687.7</v>
      </c>
      <c r="AZ171">
        <v>466.2</v>
      </c>
      <c r="BA171">
        <v>437.5</v>
      </c>
      <c r="BB171">
        <v>497.9</v>
      </c>
      <c r="BC171">
        <v>377.9</v>
      </c>
      <c r="BD171">
        <v>592</v>
      </c>
      <c r="BE171">
        <v>504.1</v>
      </c>
      <c r="BF171">
        <v>609</v>
      </c>
      <c r="BG171">
        <v>582.29999999999995</v>
      </c>
      <c r="BH171">
        <v>294.60000000000002</v>
      </c>
      <c r="BI171">
        <v>465.3</v>
      </c>
      <c r="BJ171">
        <v>48.7</v>
      </c>
    </row>
    <row r="172" spans="1:62" x14ac:dyDescent="0.3">
      <c r="A172" t="s">
        <v>349</v>
      </c>
      <c r="B172" s="2" t="s">
        <v>350</v>
      </c>
      <c r="C172">
        <v>37.4</v>
      </c>
      <c r="D172">
        <v>46.6</v>
      </c>
      <c r="E172">
        <v>51.2</v>
      </c>
      <c r="F172">
        <v>65.3</v>
      </c>
      <c r="G172">
        <v>77.7</v>
      </c>
      <c r="H172">
        <v>94.3</v>
      </c>
      <c r="I172">
        <v>95.9</v>
      </c>
      <c r="J172">
        <v>101.6</v>
      </c>
      <c r="K172">
        <v>116.9</v>
      </c>
      <c r="L172">
        <v>121</v>
      </c>
      <c r="M172">
        <v>102.4</v>
      </c>
      <c r="N172">
        <v>121.8</v>
      </c>
      <c r="O172">
        <v>152.6</v>
      </c>
      <c r="P172">
        <v>176.4</v>
      </c>
      <c r="Q172">
        <v>96.8</v>
      </c>
      <c r="R172">
        <v>423</v>
      </c>
      <c r="S172">
        <v>460.5</v>
      </c>
      <c r="T172">
        <v>514.29999999999995</v>
      </c>
      <c r="U172">
        <v>636.29999999999995</v>
      </c>
      <c r="V172">
        <v>808.7</v>
      </c>
      <c r="W172">
        <v>920.3</v>
      </c>
      <c r="X172">
        <v>1019.6</v>
      </c>
      <c r="Y172">
        <v>1247.5</v>
      </c>
      <c r="Z172">
        <v>1287.0999999999999</v>
      </c>
      <c r="AA172">
        <v>1326</v>
      </c>
      <c r="AB172">
        <v>1634.4</v>
      </c>
      <c r="AC172">
        <v>1552.8</v>
      </c>
      <c r="AD172">
        <v>1546.9</v>
      </c>
      <c r="AE172">
        <v>1679.1</v>
      </c>
      <c r="AF172">
        <v>1855.1</v>
      </c>
      <c r="AG172">
        <v>1818.1</v>
      </c>
      <c r="AH172">
        <v>2066.6999999999998</v>
      </c>
      <c r="AI172">
        <v>2278.4</v>
      </c>
      <c r="AJ172">
        <v>2431.1</v>
      </c>
      <c r="AK172">
        <v>2496.5</v>
      </c>
      <c r="AL172">
        <v>2800.6</v>
      </c>
      <c r="AM172">
        <v>3069.8</v>
      </c>
      <c r="AN172">
        <v>3128.7</v>
      </c>
      <c r="AO172">
        <v>3556</v>
      </c>
      <c r="AP172">
        <v>4154.2</v>
      </c>
      <c r="AQ172">
        <v>4796.6000000000004</v>
      </c>
      <c r="AR172">
        <v>4539.1000000000004</v>
      </c>
      <c r="AS172">
        <v>4443.2</v>
      </c>
      <c r="AT172">
        <v>4736.8</v>
      </c>
      <c r="AU172">
        <v>5030</v>
      </c>
      <c r="AV172">
        <v>5609.6</v>
      </c>
      <c r="AW172">
        <v>5766.1</v>
      </c>
      <c r="AX172">
        <v>6123.5</v>
      </c>
      <c r="AY172">
        <v>5408.2</v>
      </c>
      <c r="AZ172">
        <v>5728.3</v>
      </c>
      <c r="BA172">
        <v>6161.4</v>
      </c>
      <c r="BB172">
        <v>6401.8</v>
      </c>
      <c r="BC172">
        <v>7036.5</v>
      </c>
      <c r="BD172">
        <v>7146.9</v>
      </c>
      <c r="BE172">
        <v>7905.8</v>
      </c>
      <c r="BF172">
        <v>8490.6</v>
      </c>
      <c r="BG172">
        <v>9148.5</v>
      </c>
      <c r="BH172">
        <v>9488.5</v>
      </c>
      <c r="BI172">
        <v>9984.1</v>
      </c>
      <c r="BJ172">
        <v>11664</v>
      </c>
    </row>
    <row r="173" spans="1:62" x14ac:dyDescent="0.3">
      <c r="A173" t="s">
        <v>351</v>
      </c>
      <c r="B173" t="s">
        <v>352</v>
      </c>
      <c r="C173">
        <v>61.9</v>
      </c>
      <c r="D173">
        <v>65.7</v>
      </c>
      <c r="E173">
        <v>68.599999999999994</v>
      </c>
      <c r="F173">
        <v>76</v>
      </c>
      <c r="G173">
        <v>82.9</v>
      </c>
      <c r="H173">
        <v>94.6</v>
      </c>
      <c r="I173">
        <v>103.8</v>
      </c>
      <c r="J173">
        <v>109.7</v>
      </c>
      <c r="K173">
        <v>126.2</v>
      </c>
      <c r="L173">
        <v>145.69999999999999</v>
      </c>
      <c r="M173">
        <v>153.6</v>
      </c>
      <c r="N173">
        <v>167.2</v>
      </c>
      <c r="O173">
        <v>190.4</v>
      </c>
      <c r="P173">
        <v>228.4</v>
      </c>
      <c r="Q173">
        <v>165.2</v>
      </c>
      <c r="R173">
        <v>176.4</v>
      </c>
      <c r="S173">
        <v>195.2</v>
      </c>
      <c r="T173">
        <v>227</v>
      </c>
      <c r="U173">
        <v>271.8</v>
      </c>
      <c r="V173">
        <v>327.39999999999998</v>
      </c>
      <c r="W173">
        <v>356.5</v>
      </c>
      <c r="X173">
        <v>383.4</v>
      </c>
      <c r="Y173">
        <v>394.2</v>
      </c>
      <c r="Z173">
        <v>402</v>
      </c>
      <c r="AA173">
        <v>436.7</v>
      </c>
      <c r="AB173">
        <v>479.7</v>
      </c>
      <c r="AC173">
        <v>478</v>
      </c>
      <c r="AD173">
        <v>522.4</v>
      </c>
      <c r="AE173">
        <v>576.1</v>
      </c>
      <c r="AF173">
        <v>597.9</v>
      </c>
      <c r="AG173">
        <v>626.29999999999995</v>
      </c>
      <c r="AH173">
        <v>649.4</v>
      </c>
      <c r="AI173">
        <v>682.8</v>
      </c>
      <c r="AJ173">
        <v>719.3</v>
      </c>
      <c r="AK173">
        <v>796.5</v>
      </c>
      <c r="AL173">
        <v>877.5</v>
      </c>
      <c r="AM173">
        <v>927</v>
      </c>
      <c r="AN173">
        <v>992.1</v>
      </c>
      <c r="AO173">
        <v>1049.7</v>
      </c>
      <c r="AP173">
        <v>1228.2</v>
      </c>
      <c r="AQ173">
        <v>1541.4</v>
      </c>
      <c r="AR173">
        <v>1437.7</v>
      </c>
      <c r="AS173">
        <v>1457.4</v>
      </c>
      <c r="AT173">
        <v>1402.7</v>
      </c>
      <c r="AU173">
        <v>1499.9</v>
      </c>
      <c r="AV173">
        <v>1699.4</v>
      </c>
      <c r="AW173">
        <v>1813</v>
      </c>
      <c r="AX173">
        <v>1898.9</v>
      </c>
      <c r="AY173">
        <v>1669</v>
      </c>
      <c r="AZ173">
        <v>1582</v>
      </c>
      <c r="BA173">
        <v>1738.9</v>
      </c>
      <c r="BB173">
        <v>1762.6</v>
      </c>
      <c r="BC173">
        <v>1830.7</v>
      </c>
      <c r="BD173">
        <v>1931.2</v>
      </c>
      <c r="BE173">
        <v>2079.8000000000002</v>
      </c>
      <c r="BF173">
        <v>2104.1</v>
      </c>
      <c r="BG173">
        <v>2288.3000000000002</v>
      </c>
      <c r="BH173">
        <v>2369.6999999999998</v>
      </c>
      <c r="BI173">
        <v>2690.4</v>
      </c>
      <c r="BJ173">
        <v>2774.4</v>
      </c>
    </row>
    <row r="174" spans="1:62" x14ac:dyDescent="0.3">
      <c r="A174" t="s">
        <v>353</v>
      </c>
      <c r="B174" t="s">
        <v>354</v>
      </c>
      <c r="C174">
        <v>12.6</v>
      </c>
      <c r="D174">
        <v>13.3</v>
      </c>
      <c r="E174">
        <v>14.4</v>
      </c>
      <c r="F174">
        <v>15.7</v>
      </c>
      <c r="G174">
        <v>16.2</v>
      </c>
      <c r="H174">
        <v>18.3</v>
      </c>
      <c r="I174">
        <v>17.399999999999999</v>
      </c>
      <c r="J174">
        <v>13.2</v>
      </c>
      <c r="K174">
        <v>14.3</v>
      </c>
      <c r="L174">
        <v>12.6</v>
      </c>
      <c r="M174">
        <v>10</v>
      </c>
      <c r="N174">
        <v>13.1</v>
      </c>
      <c r="O174">
        <v>15.5</v>
      </c>
      <c r="P174">
        <v>19.3</v>
      </c>
      <c r="Q174">
        <v>24.5</v>
      </c>
      <c r="R174">
        <v>22.3</v>
      </c>
      <c r="S174">
        <v>27.8</v>
      </c>
      <c r="T174">
        <v>29.1</v>
      </c>
      <c r="U174">
        <v>34.1</v>
      </c>
      <c r="V174">
        <v>41</v>
      </c>
      <c r="W174">
        <v>43.9</v>
      </c>
      <c r="X174">
        <v>39.9</v>
      </c>
      <c r="Y174">
        <v>35.6</v>
      </c>
      <c r="Z174">
        <v>38.6</v>
      </c>
      <c r="AA174">
        <v>42.2</v>
      </c>
      <c r="AB174">
        <v>39</v>
      </c>
      <c r="AC174">
        <v>42.8</v>
      </c>
      <c r="AD174">
        <v>47.9</v>
      </c>
      <c r="AE174">
        <v>44.4</v>
      </c>
      <c r="AF174">
        <v>38.299999999999997</v>
      </c>
      <c r="AG174">
        <v>38.299999999999997</v>
      </c>
      <c r="AH174">
        <v>28.9</v>
      </c>
      <c r="AI174">
        <v>35.299999999999997</v>
      </c>
      <c r="AJ174">
        <v>40.700000000000003</v>
      </c>
      <c r="AK174">
        <v>40.299999999999997</v>
      </c>
      <c r="AL174">
        <v>40.299999999999997</v>
      </c>
      <c r="AM174">
        <v>49.9</v>
      </c>
      <c r="AN174">
        <v>59.2</v>
      </c>
      <c r="AO174">
        <v>64.099999999999994</v>
      </c>
      <c r="AP174">
        <v>71</v>
      </c>
      <c r="AQ174">
        <v>78</v>
      </c>
      <c r="AR174">
        <v>81</v>
      </c>
      <c r="AS174">
        <v>93</v>
      </c>
      <c r="AT174">
        <v>81.2</v>
      </c>
      <c r="AU174">
        <v>88</v>
      </c>
      <c r="AV174">
        <v>86.2</v>
      </c>
      <c r="AW174">
        <v>85.4</v>
      </c>
      <c r="AX174">
        <v>35.799999999999997</v>
      </c>
      <c r="AY174">
        <v>39</v>
      </c>
      <c r="AZ174">
        <v>35.700000000000003</v>
      </c>
      <c r="BA174">
        <v>78.400000000000006</v>
      </c>
      <c r="BB174">
        <v>91.7</v>
      </c>
      <c r="BC174">
        <v>93.1</v>
      </c>
      <c r="BD174">
        <v>83.2</v>
      </c>
      <c r="BE174">
        <v>95.4</v>
      </c>
      <c r="BF174">
        <v>74.2</v>
      </c>
      <c r="BG174">
        <v>66.099999999999994</v>
      </c>
      <c r="BH174">
        <v>277.2</v>
      </c>
      <c r="BI174">
        <v>266.7</v>
      </c>
      <c r="BJ174">
        <v>251.9</v>
      </c>
    </row>
    <row r="175" spans="1:62" x14ac:dyDescent="0.3">
      <c r="A175" t="s">
        <v>355</v>
      </c>
      <c r="B175" t="s">
        <v>356</v>
      </c>
      <c r="C175">
        <v>-37.1</v>
      </c>
      <c r="D175">
        <v>-32.4</v>
      </c>
      <c r="E175">
        <v>-31.8</v>
      </c>
      <c r="F175">
        <v>-26.5</v>
      </c>
      <c r="G175">
        <v>-21.4</v>
      </c>
      <c r="H175">
        <v>-18.5</v>
      </c>
      <c r="I175">
        <v>-25.3</v>
      </c>
      <c r="J175">
        <v>-21.3</v>
      </c>
      <c r="K175">
        <v>-23.6</v>
      </c>
      <c r="L175">
        <v>-37.299999999999997</v>
      </c>
      <c r="M175">
        <v>-61.2</v>
      </c>
      <c r="N175">
        <v>-58.5</v>
      </c>
      <c r="O175">
        <v>-53.3</v>
      </c>
      <c r="P175">
        <v>-71.400000000000006</v>
      </c>
      <c r="Q175">
        <v>-92.9</v>
      </c>
      <c r="R175">
        <v>224.4</v>
      </c>
      <c r="S175">
        <v>237.6</v>
      </c>
      <c r="T175">
        <v>258.10000000000002</v>
      </c>
      <c r="U175">
        <v>330.4</v>
      </c>
      <c r="V175">
        <v>440.3</v>
      </c>
      <c r="W175">
        <v>519.9</v>
      </c>
      <c r="X175">
        <v>596.29999999999995</v>
      </c>
      <c r="Y175">
        <v>817.7</v>
      </c>
      <c r="Z175">
        <v>846.5</v>
      </c>
      <c r="AA175">
        <v>847.2</v>
      </c>
      <c r="AB175">
        <v>1115.8</v>
      </c>
      <c r="AC175">
        <v>1032.0999999999999</v>
      </c>
      <c r="AD175">
        <v>976.7</v>
      </c>
      <c r="AE175">
        <v>1058.5999999999999</v>
      </c>
      <c r="AF175">
        <v>1218.9000000000001</v>
      </c>
      <c r="AG175">
        <v>1153.5</v>
      </c>
      <c r="AH175">
        <v>1388.3</v>
      </c>
      <c r="AI175">
        <v>1560.3</v>
      </c>
      <c r="AJ175">
        <v>1671.1</v>
      </c>
      <c r="AK175">
        <v>1659.6</v>
      </c>
      <c r="AL175">
        <v>1882.8</v>
      </c>
      <c r="AM175">
        <v>2092.9</v>
      </c>
      <c r="AN175">
        <v>2077.4</v>
      </c>
      <c r="AO175">
        <v>2442.1999999999998</v>
      </c>
      <c r="AP175">
        <v>2855</v>
      </c>
      <c r="AQ175">
        <v>3177.2</v>
      </c>
      <c r="AR175">
        <v>3020.4</v>
      </c>
      <c r="AS175">
        <v>2892.8</v>
      </c>
      <c r="AT175">
        <v>3252.9</v>
      </c>
      <c r="AU175">
        <v>3442.1</v>
      </c>
      <c r="AV175">
        <v>3824</v>
      </c>
      <c r="AW175">
        <v>3867.7</v>
      </c>
      <c r="AX175">
        <v>4188.8</v>
      </c>
      <c r="AY175">
        <v>3700.3</v>
      </c>
      <c r="AZ175">
        <v>4110.5</v>
      </c>
      <c r="BA175">
        <v>4344</v>
      </c>
      <c r="BB175">
        <v>4547.5</v>
      </c>
      <c r="BC175">
        <v>5112.7</v>
      </c>
      <c r="BD175">
        <v>5132.5</v>
      </c>
      <c r="BE175">
        <v>5730.6</v>
      </c>
      <c r="BF175">
        <v>6312.3</v>
      </c>
      <c r="BG175">
        <v>6794</v>
      </c>
      <c r="BH175">
        <v>6841.7</v>
      </c>
      <c r="BI175">
        <v>7027.1</v>
      </c>
      <c r="BJ175">
        <v>8637.7000000000007</v>
      </c>
    </row>
    <row r="176" spans="1:62" x14ac:dyDescent="0.3">
      <c r="A176" t="s">
        <v>357</v>
      </c>
      <c r="B176" s="2" t="s">
        <v>358</v>
      </c>
      <c r="C176">
        <v>195.4</v>
      </c>
      <c r="D176">
        <v>139.9</v>
      </c>
      <c r="E176">
        <v>172.8</v>
      </c>
      <c r="F176">
        <v>149.69999999999999</v>
      </c>
      <c r="G176">
        <v>98.8</v>
      </c>
      <c r="H176">
        <v>64.599999999999994</v>
      </c>
      <c r="I176">
        <v>192.4</v>
      </c>
      <c r="J176">
        <v>83.7</v>
      </c>
      <c r="K176">
        <v>18.600000000000001</v>
      </c>
      <c r="L176">
        <v>240</v>
      </c>
      <c r="M176">
        <v>324.2</v>
      </c>
      <c r="N176">
        <v>304.10000000000002</v>
      </c>
      <c r="O176">
        <v>214.2</v>
      </c>
      <c r="P176">
        <v>597.4</v>
      </c>
      <c r="Q176">
        <v>1236.2</v>
      </c>
      <c r="R176">
        <v>1063.4000000000001</v>
      </c>
      <c r="S176">
        <v>1100.7</v>
      </c>
      <c r="T176">
        <v>1427.9</v>
      </c>
      <c r="U176">
        <v>1689</v>
      </c>
      <c r="V176">
        <v>1913.2</v>
      </c>
      <c r="W176">
        <v>2012.3</v>
      </c>
      <c r="X176">
        <v>2522.9</v>
      </c>
      <c r="Y176">
        <v>2460.6999999999998</v>
      </c>
      <c r="Z176">
        <v>2376.5</v>
      </c>
      <c r="AA176">
        <v>2702.5</v>
      </c>
      <c r="AB176">
        <v>2427.8000000000002</v>
      </c>
      <c r="AC176">
        <v>2219.9</v>
      </c>
      <c r="AD176">
        <v>2383.8000000000002</v>
      </c>
      <c r="AE176">
        <v>2401</v>
      </c>
      <c r="AF176">
        <v>1917.4</v>
      </c>
      <c r="AG176">
        <v>2146.1999999999998</v>
      </c>
      <c r="AH176">
        <v>879.1</v>
      </c>
      <c r="AI176">
        <v>221.5</v>
      </c>
      <c r="AJ176">
        <v>-66.599999999999994</v>
      </c>
      <c r="AK176">
        <v>385.1</v>
      </c>
      <c r="AL176">
        <v>-956.6</v>
      </c>
      <c r="AM176">
        <v>-1465.4</v>
      </c>
      <c r="AN176">
        <v>-2570.6999999999998</v>
      </c>
      <c r="AO176">
        <v>-4483.1000000000004</v>
      </c>
      <c r="AP176">
        <v>-7582</v>
      </c>
      <c r="AQ176">
        <v>-4151.1000000000004</v>
      </c>
      <c r="AR176">
        <v>-2573.9</v>
      </c>
      <c r="AS176">
        <v>847.3</v>
      </c>
      <c r="AT176">
        <v>-1545</v>
      </c>
      <c r="AU176">
        <v>-1172.0999999999999</v>
      </c>
      <c r="AV176">
        <v>-495.1</v>
      </c>
      <c r="AW176">
        <v>-739.9</v>
      </c>
      <c r="AX176">
        <v>-715.5</v>
      </c>
      <c r="AY176">
        <v>3964.2</v>
      </c>
      <c r="AZ176">
        <v>-529.20000000000005</v>
      </c>
      <c r="BA176">
        <v>-3388.6</v>
      </c>
      <c r="BB176">
        <v>-2813.5</v>
      </c>
      <c r="BC176">
        <v>-4449.2</v>
      </c>
      <c r="BD176">
        <v>-8420.4</v>
      </c>
      <c r="BE176">
        <v>-10356</v>
      </c>
      <c r="BF176">
        <v>-8746.2999999999993</v>
      </c>
      <c r="BG176">
        <v>-10023.9</v>
      </c>
      <c r="BH176">
        <v>-13524.7</v>
      </c>
      <c r="BI176">
        <v>-10393.1</v>
      </c>
      <c r="BJ176">
        <v>-17614.099999999999</v>
      </c>
    </row>
    <row r="177" spans="1:63" x14ac:dyDescent="0.3">
      <c r="A177" s="32" t="s">
        <v>359</v>
      </c>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c r="AA177" s="29"/>
      <c r="AB177" s="29"/>
      <c r="AC177" s="29"/>
      <c r="AD177" s="29"/>
      <c r="AE177" s="29"/>
      <c r="AF177" s="29"/>
      <c r="AG177" s="29"/>
      <c r="AH177" s="29"/>
      <c r="AI177" s="29"/>
      <c r="AJ177" s="29"/>
      <c r="AK177" s="29"/>
      <c r="AL177" s="29"/>
      <c r="AM177" s="29"/>
      <c r="AN177" s="29"/>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row>
    <row r="178" spans="1:63" x14ac:dyDescent="0.3">
      <c r="A178" s="28" t="s">
        <v>360</v>
      </c>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c r="AA178" s="29"/>
      <c r="AB178" s="29"/>
      <c r="AC178" s="29"/>
      <c r="AD178" s="29"/>
      <c r="AE178" s="29"/>
      <c r="AF178" s="29"/>
      <c r="AG178" s="29"/>
      <c r="AH178" s="29"/>
      <c r="AI178" s="29"/>
      <c r="AJ178" s="29"/>
      <c r="AK178" s="29"/>
      <c r="AL178" s="29"/>
      <c r="AM178" s="29"/>
      <c r="AN178" s="29"/>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row>
    <row r="179" spans="1:63" x14ac:dyDescent="0.3">
      <c r="A179" s="28" t="s">
        <v>361</v>
      </c>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c r="AA179" s="29"/>
      <c r="AB179" s="29"/>
      <c r="AC179" s="29"/>
      <c r="AD179" s="29"/>
      <c r="AE179" s="29"/>
      <c r="AF179" s="29"/>
      <c r="AG179" s="29"/>
      <c r="AH179" s="29"/>
      <c r="AI179" s="29"/>
      <c r="AJ179" s="29"/>
      <c r="AK179" s="29"/>
      <c r="AL179" s="29"/>
      <c r="AM179" s="29"/>
      <c r="AN179" s="29"/>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row>
    <row r="180" spans="1:63" x14ac:dyDescent="0.3">
      <c r="A180" s="28" t="s">
        <v>362</v>
      </c>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c r="AA180" s="29"/>
      <c r="AB180" s="29"/>
      <c r="AC180" s="29"/>
      <c r="AD180" s="29"/>
      <c r="AE180" s="29"/>
      <c r="AF180" s="29"/>
      <c r="AG180" s="29"/>
      <c r="AH180" s="29"/>
      <c r="AI180" s="29"/>
      <c r="AJ180" s="29"/>
      <c r="AK180" s="29"/>
      <c r="AL180" s="29"/>
      <c r="AM180" s="29"/>
      <c r="AN180" s="29"/>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row>
    <row r="181" spans="1:63" x14ac:dyDescent="0.3">
      <c r="A181" s="28" t="s">
        <v>363</v>
      </c>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c r="AD181" s="29"/>
      <c r="AE181" s="29"/>
      <c r="AF181" s="29"/>
      <c r="AG181" s="29"/>
      <c r="AH181" s="29"/>
      <c r="AI181" s="29"/>
      <c r="AJ181" s="29"/>
      <c r="AK181" s="29"/>
      <c r="AL181" s="29"/>
      <c r="AM181" s="29"/>
      <c r="AN181" s="29"/>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row>
    <row r="182" spans="1:63" x14ac:dyDescent="0.3">
      <c r="A182" s="28" t="s">
        <v>364</v>
      </c>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c r="AA182" s="29"/>
      <c r="AB182" s="29"/>
      <c r="AC182" s="29"/>
      <c r="AD182" s="29"/>
      <c r="AE182" s="29"/>
      <c r="AF182" s="29"/>
      <c r="AG182" s="29"/>
      <c r="AH182" s="29"/>
      <c r="AI182" s="29"/>
      <c r="AJ182" s="29"/>
      <c r="AK182" s="29"/>
      <c r="AL182" s="29"/>
      <c r="AM182" s="29"/>
      <c r="AN182" s="29"/>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row>
    <row r="183" spans="1:63" x14ac:dyDescent="0.3">
      <c r="A183" s="28" t="s">
        <v>365</v>
      </c>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c r="AA183" s="29"/>
      <c r="AB183" s="29"/>
      <c r="AC183" s="29"/>
      <c r="AD183" s="29"/>
      <c r="AE183" s="29"/>
      <c r="AF183" s="29"/>
      <c r="AG183" s="29"/>
      <c r="AH183" s="29"/>
      <c r="AI183" s="29"/>
      <c r="AJ183" s="29"/>
      <c r="AK183" s="29"/>
      <c r="AL183" s="29"/>
      <c r="AM183" s="29"/>
      <c r="AN183" s="29"/>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row>
    <row r="184" spans="1:63" x14ac:dyDescent="0.3">
      <c r="A184" s="28" t="s">
        <v>366</v>
      </c>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c r="AA184" s="29"/>
      <c r="AB184" s="29"/>
      <c r="AC184" s="29"/>
      <c r="AD184" s="29"/>
      <c r="AE184" s="29"/>
      <c r="AF184" s="29"/>
      <c r="AG184" s="29"/>
      <c r="AH184" s="29"/>
      <c r="AI184" s="29"/>
      <c r="AJ184" s="29"/>
      <c r="AK184" s="29"/>
      <c r="AL184" s="29"/>
      <c r="AM184" s="29"/>
      <c r="AN184" s="29"/>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row>
    <row r="185" spans="1:63" ht="12.75" customHeight="1" x14ac:dyDescent="0.3">
      <c r="B185" t="s">
        <v>367</v>
      </c>
      <c r="C185" s="7">
        <f>C18/(C120+C126+C149-C173)</f>
        <v>7.2411186696900984E-2</v>
      </c>
      <c r="D185" s="7">
        <f t="shared" ref="D185:BJ185" si="12">D18/(D120+D126+D149-D173)</f>
        <v>7.2544154138082045E-2</v>
      </c>
      <c r="E185" s="7">
        <f t="shared" si="12"/>
        <v>8.1092436974789933E-2</v>
      </c>
      <c r="F185" s="7">
        <f t="shared" si="12"/>
        <v>8.7931503125849422E-2</v>
      </c>
      <c r="G185" s="7">
        <f t="shared" si="12"/>
        <v>9.2516129032258074E-2</v>
      </c>
      <c r="H185" s="7">
        <f t="shared" si="12"/>
        <v>0.1005539499036609</v>
      </c>
      <c r="I185" s="7">
        <f t="shared" si="12"/>
        <v>0.10053085600530856</v>
      </c>
      <c r="J185" s="7">
        <f t="shared" si="12"/>
        <v>9.160774669535815E-2</v>
      </c>
      <c r="K185" s="7">
        <f t="shared" si="12"/>
        <v>9.0746493457592031E-2</v>
      </c>
      <c r="L185" s="7">
        <f t="shared" si="12"/>
        <v>8.118744118401916E-2</v>
      </c>
      <c r="M185" s="7">
        <f t="shared" si="12"/>
        <v>6.6803052954599096E-2</v>
      </c>
      <c r="N185" s="7">
        <f t="shared" si="12"/>
        <v>7.08741385564019E-2</v>
      </c>
      <c r="O185" s="7">
        <f t="shared" si="12"/>
        <v>7.4690454000798823E-2</v>
      </c>
      <c r="P185" s="7">
        <f t="shared" si="12"/>
        <v>7.3663203615660047E-2</v>
      </c>
      <c r="Q185" s="7">
        <f t="shared" si="12"/>
        <v>5.7855575693980719E-2</v>
      </c>
      <c r="R185" s="7">
        <f t="shared" si="12"/>
        <v>6.1121204256423568E-2</v>
      </c>
      <c r="S185" s="7">
        <f t="shared" si="12"/>
        <v>6.637462353815464E-2</v>
      </c>
      <c r="T185" s="7">
        <f t="shared" si="12"/>
        <v>6.9196977684062563E-2</v>
      </c>
      <c r="U185" s="7">
        <f t="shared" si="12"/>
        <v>6.8528311222438701E-2</v>
      </c>
      <c r="V185" s="7">
        <f t="shared" si="12"/>
        <v>6.0916297191992479E-2</v>
      </c>
      <c r="W185" s="7">
        <f t="shared" si="12"/>
        <v>5.2770885028949548E-2</v>
      </c>
      <c r="X185" s="7">
        <f t="shared" si="12"/>
        <v>5.7867525532906722E-2</v>
      </c>
      <c r="Y185" s="7">
        <f t="shared" si="12"/>
        <v>5.3399527759278323E-2</v>
      </c>
      <c r="Z185" s="7">
        <f t="shared" si="12"/>
        <v>5.8387270765911548E-2</v>
      </c>
      <c r="AA185" s="7">
        <f t="shared" si="12"/>
        <v>6.7479234380642822E-2</v>
      </c>
      <c r="AB185" s="7">
        <f t="shared" si="12"/>
        <v>6.6083928140408948E-2</v>
      </c>
      <c r="AC185" s="7">
        <f t="shared" si="12"/>
        <v>6.0648965586167843E-2</v>
      </c>
      <c r="AD185" s="7">
        <f t="shared" si="12"/>
        <v>6.402062834182301E-2</v>
      </c>
      <c r="AE185" s="7">
        <f t="shared" si="12"/>
        <v>6.7424029782393521E-2</v>
      </c>
      <c r="AF185" s="7">
        <f t="shared" si="12"/>
        <v>6.4314973043735305E-2</v>
      </c>
      <c r="AG185" s="7">
        <f t="shared" si="12"/>
        <v>6.2940049878060553E-2</v>
      </c>
      <c r="AH185" s="7">
        <f t="shared" si="12"/>
        <v>6.3602743979900067E-2</v>
      </c>
      <c r="AI185" s="7">
        <f t="shared" si="12"/>
        <v>6.4827526409341182E-2</v>
      </c>
      <c r="AJ185" s="7">
        <f t="shared" si="12"/>
        <v>6.8795445578039571E-2</v>
      </c>
      <c r="AK185" s="7">
        <f t="shared" si="12"/>
        <v>7.7799088947494613E-2</v>
      </c>
      <c r="AL185" s="7">
        <f t="shared" si="12"/>
        <v>8.0685433275453439E-2</v>
      </c>
      <c r="AM185" s="7">
        <f t="shared" si="12"/>
        <v>8.5215680559603629E-2</v>
      </c>
      <c r="AN185" s="7">
        <f t="shared" si="12"/>
        <v>8.2072270989283214E-2</v>
      </c>
      <c r="AO185" s="7">
        <f t="shared" si="12"/>
        <v>7.3724345417175555E-2</v>
      </c>
      <c r="AP185" s="7">
        <f t="shared" si="12"/>
        <v>7.057187392079449E-2</v>
      </c>
      <c r="AQ185" s="7">
        <f t="shared" si="12"/>
        <v>6.2065731702118591E-2</v>
      </c>
      <c r="AR185" s="7">
        <f t="shared" si="12"/>
        <v>5.6647289812576107E-2</v>
      </c>
      <c r="AS185" s="7">
        <f t="shared" si="12"/>
        <v>6.1185083197609014E-2</v>
      </c>
      <c r="AT185" s="7">
        <f t="shared" si="12"/>
        <v>6.6406092272407929E-2</v>
      </c>
      <c r="AU185" s="7">
        <f t="shared" si="12"/>
        <v>6.9559292198712444E-2</v>
      </c>
      <c r="AV185" s="7">
        <f t="shared" si="12"/>
        <v>7.3815113909027591E-2</v>
      </c>
      <c r="AW185" s="7">
        <f t="shared" si="12"/>
        <v>7.6532562473123414E-2</v>
      </c>
      <c r="AX185" s="7">
        <f t="shared" si="12"/>
        <v>6.7668145004730326E-2</v>
      </c>
      <c r="AY185" s="7">
        <f t="shared" si="12"/>
        <v>6.8225444621753506E-2</v>
      </c>
      <c r="AZ185" s="7">
        <f t="shared" si="12"/>
        <v>6.9129822436918398E-2</v>
      </c>
      <c r="BA185" s="7">
        <f t="shared" si="12"/>
        <v>8.1876719218613198E-2</v>
      </c>
      <c r="BB185" s="7">
        <f t="shared" si="12"/>
        <v>8.2451436903250075E-2</v>
      </c>
      <c r="BC185" s="7">
        <f t="shared" si="12"/>
        <v>8.5184461138883449E-2</v>
      </c>
      <c r="BD185" s="7">
        <f t="shared" si="12"/>
        <v>8.0005453884377659E-2</v>
      </c>
      <c r="BE185" s="7">
        <f t="shared" si="12"/>
        <v>7.8651846677225024E-2</v>
      </c>
      <c r="BF185" s="7">
        <f t="shared" si="12"/>
        <v>7.5025326531350633E-2</v>
      </c>
      <c r="BG185" s="7">
        <f t="shared" si="12"/>
        <v>6.8008859854002027E-2</v>
      </c>
      <c r="BH185" s="7">
        <f t="shared" si="12"/>
        <v>6.3684860419508188E-2</v>
      </c>
      <c r="BI185" s="7">
        <f t="shared" si="12"/>
        <v>6.2239037640667454E-2</v>
      </c>
      <c r="BJ185" s="7">
        <f t="shared" si="12"/>
        <v>5.7638270668703584E-2</v>
      </c>
    </row>
    <row r="186" spans="1:63" x14ac:dyDescent="0.3">
      <c r="B186" t="s">
        <v>368</v>
      </c>
      <c r="C186" s="8">
        <v>259</v>
      </c>
      <c r="D186" s="8">
        <v>264.60000000000002</v>
      </c>
      <c r="E186" s="8">
        <v>270.3</v>
      </c>
      <c r="F186" s="8">
        <v>275.89999999999998</v>
      </c>
      <c r="G186" s="8">
        <v>288.60000000000002</v>
      </c>
      <c r="H186" s="8">
        <v>305.7</v>
      </c>
      <c r="I186" s="8">
        <v>326.10000000000002</v>
      </c>
      <c r="J186" s="8">
        <v>349.2</v>
      </c>
      <c r="K186" s="8">
        <v>381.1</v>
      </c>
      <c r="L186" s="8">
        <v>417.9</v>
      </c>
      <c r="M186" s="8">
        <v>460.1</v>
      </c>
      <c r="N186" s="8">
        <v>510.5</v>
      </c>
      <c r="O186" s="8">
        <v>554.29999999999995</v>
      </c>
      <c r="P186" s="8">
        <v>630.79999999999995</v>
      </c>
      <c r="Q186" s="8">
        <v>772.8</v>
      </c>
      <c r="R186" s="8">
        <v>839</v>
      </c>
      <c r="S186" s="8">
        <v>916.5</v>
      </c>
      <c r="T186" s="9">
        <v>1007.8</v>
      </c>
      <c r="U186" s="9">
        <v>1139.9000000000001</v>
      </c>
      <c r="V186" s="9">
        <v>1307.8</v>
      </c>
      <c r="W186" s="9">
        <v>1485.3</v>
      </c>
      <c r="X186" s="9">
        <v>1696.6</v>
      </c>
      <c r="Y186" s="9">
        <v>1795.1</v>
      </c>
      <c r="Z186" s="9">
        <v>1825.8</v>
      </c>
      <c r="AA186" s="9">
        <v>1925.7</v>
      </c>
      <c r="AB186" s="9">
        <v>2006.6</v>
      </c>
      <c r="AC186" s="9">
        <v>2056.6999999999998</v>
      </c>
      <c r="AD186" s="9">
        <v>2153.5</v>
      </c>
      <c r="AE186" s="9">
        <v>2287.8000000000002</v>
      </c>
      <c r="AF186" s="9">
        <v>2411.6</v>
      </c>
      <c r="AG186" s="9">
        <v>2532.1999999999998</v>
      </c>
      <c r="AH186" s="9">
        <v>2566.9</v>
      </c>
      <c r="AI186" s="9">
        <v>2649.8</v>
      </c>
      <c r="AJ186" s="9">
        <v>2782.6</v>
      </c>
      <c r="AK186" s="9">
        <v>2926.5</v>
      </c>
      <c r="AL186" s="9">
        <v>3075.2</v>
      </c>
      <c r="AM186" s="9">
        <v>3220.4</v>
      </c>
      <c r="AN186" s="9">
        <v>3412.4</v>
      </c>
      <c r="AO186" s="9">
        <v>3594.1</v>
      </c>
      <c r="AP186" s="9">
        <v>3767.4</v>
      </c>
      <c r="AQ186" s="9">
        <v>4026.8</v>
      </c>
      <c r="AR186" s="9">
        <v>4299</v>
      </c>
      <c r="AS186" s="9">
        <v>4518.5</v>
      </c>
      <c r="AT186" s="9">
        <v>4708.8</v>
      </c>
      <c r="AU186" s="9">
        <v>5238.3999999999996</v>
      </c>
      <c r="AV186" s="9">
        <v>5876.9</v>
      </c>
      <c r="AW186" s="9">
        <v>6425.8</v>
      </c>
      <c r="AX186" s="9">
        <v>6799.6</v>
      </c>
      <c r="AY186" s="9">
        <v>7331.7</v>
      </c>
      <c r="AZ186" s="9">
        <v>6992.1</v>
      </c>
      <c r="BA186" s="9">
        <v>7229.2</v>
      </c>
      <c r="BB186" s="9">
        <v>7613.7</v>
      </c>
      <c r="BC186" s="9">
        <v>7855.8</v>
      </c>
      <c r="BD186" s="9">
        <v>8199</v>
      </c>
      <c r="BE186" s="9">
        <v>8652.7999999999993</v>
      </c>
      <c r="BF186" s="9">
        <v>8746.6</v>
      </c>
      <c r="BG186" s="9">
        <v>8931.6</v>
      </c>
      <c r="BH186" s="9">
        <v>9210.2000000000007</v>
      </c>
      <c r="BI186" s="9">
        <v>9620.1</v>
      </c>
      <c r="BJ186" s="9">
        <v>9945.9</v>
      </c>
    </row>
    <row r="187" spans="1:63" x14ac:dyDescent="0.3">
      <c r="B187" t="s">
        <v>369</v>
      </c>
      <c r="C187">
        <f>(C120-C121+C186)</f>
        <v>516</v>
      </c>
      <c r="D187">
        <f t="shared" ref="D187:BJ187" si="13">(D120-D121+D186)</f>
        <v>528.5</v>
      </c>
      <c r="E187">
        <f t="shared" si="13"/>
        <v>547.70000000000005</v>
      </c>
      <c r="F187">
        <f t="shared" si="13"/>
        <v>567.5</v>
      </c>
      <c r="G187">
        <f t="shared" si="13"/>
        <v>599</v>
      </c>
      <c r="H187">
        <f t="shared" si="13"/>
        <v>643</v>
      </c>
      <c r="I187">
        <f t="shared" si="13"/>
        <v>704.9</v>
      </c>
      <c r="J187">
        <f t="shared" si="13"/>
        <v>764.4</v>
      </c>
      <c r="K187">
        <f t="shared" si="13"/>
        <v>836.40000000000009</v>
      </c>
      <c r="L187">
        <f t="shared" si="13"/>
        <v>921.3</v>
      </c>
      <c r="M187">
        <f t="shared" si="13"/>
        <v>1005.0000000000001</v>
      </c>
      <c r="N187">
        <f t="shared" si="13"/>
        <v>1092.0999999999999</v>
      </c>
      <c r="O187">
        <f t="shared" si="13"/>
        <v>1182</v>
      </c>
      <c r="P187">
        <f t="shared" si="13"/>
        <v>1344</v>
      </c>
      <c r="Q187">
        <f t="shared" si="13"/>
        <v>1652.9999999999998</v>
      </c>
      <c r="R187">
        <f t="shared" si="13"/>
        <v>1799.9</v>
      </c>
      <c r="S187">
        <f t="shared" si="13"/>
        <v>1978.7000000000003</v>
      </c>
      <c r="T187">
        <f t="shared" si="13"/>
        <v>2195.2999999999997</v>
      </c>
      <c r="U187">
        <f t="shared" si="13"/>
        <v>2497.8000000000002</v>
      </c>
      <c r="V187">
        <f t="shared" si="13"/>
        <v>2887.2</v>
      </c>
      <c r="W187">
        <f t="shared" si="13"/>
        <v>3297.8999999999996</v>
      </c>
      <c r="X187">
        <f t="shared" si="13"/>
        <v>3703.2999999999997</v>
      </c>
      <c r="Y187">
        <f t="shared" si="13"/>
        <v>3887.2999999999997</v>
      </c>
      <c r="Z187">
        <f t="shared" si="13"/>
        <v>4001.7</v>
      </c>
      <c r="AA187">
        <f t="shared" si="13"/>
        <v>4266</v>
      </c>
      <c r="AB187">
        <f t="shared" si="13"/>
        <v>4463.3</v>
      </c>
      <c r="AC187">
        <f t="shared" si="13"/>
        <v>4611</v>
      </c>
      <c r="AD187">
        <f t="shared" si="13"/>
        <v>4860</v>
      </c>
      <c r="AE187">
        <f t="shared" si="13"/>
        <v>5190.9000000000005</v>
      </c>
      <c r="AF187">
        <f t="shared" si="13"/>
        <v>5479.9</v>
      </c>
      <c r="AG187">
        <f t="shared" si="13"/>
        <v>5767.5</v>
      </c>
      <c r="AH187">
        <f t="shared" si="13"/>
        <v>5875.7000000000007</v>
      </c>
      <c r="AI187">
        <f t="shared" si="13"/>
        <v>6065.5</v>
      </c>
      <c r="AJ187">
        <f t="shared" si="13"/>
        <v>6345.4</v>
      </c>
      <c r="AK187">
        <f t="shared" si="13"/>
        <v>6721.3</v>
      </c>
      <c r="AL187">
        <f t="shared" si="13"/>
        <v>7129.2</v>
      </c>
      <c r="AM187">
        <f t="shared" si="13"/>
        <v>7476.1</v>
      </c>
      <c r="AN187">
        <f t="shared" si="13"/>
        <v>7894.7000000000007</v>
      </c>
      <c r="AO187">
        <f t="shared" si="13"/>
        <v>8282.1999999999989</v>
      </c>
      <c r="AP187">
        <f t="shared" si="13"/>
        <v>8779.8000000000011</v>
      </c>
      <c r="AQ187">
        <f t="shared" si="13"/>
        <v>9393.5999999999985</v>
      </c>
      <c r="AR187">
        <f t="shared" si="13"/>
        <v>9719.9</v>
      </c>
      <c r="AS187">
        <f t="shared" si="13"/>
        <v>10022.099999999999</v>
      </c>
      <c r="AT187">
        <f t="shared" si="13"/>
        <v>10336</v>
      </c>
      <c r="AU187">
        <f t="shared" si="13"/>
        <v>11199.9</v>
      </c>
      <c r="AV187">
        <f t="shared" si="13"/>
        <v>12188.3</v>
      </c>
      <c r="AW187">
        <f t="shared" si="13"/>
        <v>13150.599999999999</v>
      </c>
      <c r="AX187">
        <f t="shared" si="13"/>
        <v>13926.5</v>
      </c>
      <c r="AY187">
        <f t="shared" si="13"/>
        <v>14673.3</v>
      </c>
      <c r="AZ187">
        <f t="shared" si="13"/>
        <v>14215</v>
      </c>
      <c r="BA187">
        <f t="shared" si="13"/>
        <v>14765.3</v>
      </c>
      <c r="BB187">
        <f t="shared" si="13"/>
        <v>15560.099999999999</v>
      </c>
      <c r="BC187">
        <f t="shared" si="13"/>
        <v>16158.100000000002</v>
      </c>
      <c r="BD187">
        <f t="shared" si="13"/>
        <v>16825.099999999999</v>
      </c>
      <c r="BE187">
        <f t="shared" si="13"/>
        <v>17603</v>
      </c>
      <c r="BF187">
        <f t="shared" si="13"/>
        <v>17894.599999999999</v>
      </c>
      <c r="BG187">
        <f t="shared" si="13"/>
        <v>18377.599999999999</v>
      </c>
      <c r="BH187">
        <f t="shared" si="13"/>
        <v>19105.599999999999</v>
      </c>
      <c r="BI187">
        <f t="shared" si="13"/>
        <v>20004.7</v>
      </c>
      <c r="BJ187">
        <f t="shared" si="13"/>
        <v>20748.2</v>
      </c>
    </row>
    <row r="188" spans="1:63" x14ac:dyDescent="0.3">
      <c r="B188" t="s">
        <v>370</v>
      </c>
      <c r="C188" s="7">
        <f>C18/(C187+C149+C126-C173)</f>
        <v>8.4360690383938008E-2</v>
      </c>
      <c r="D188" s="7">
        <f t="shared" ref="D188:BJ188" si="14">D18/(D187+D149+D126-D173)</f>
        <v>8.4653381025379004E-2</v>
      </c>
      <c r="E188" s="7">
        <f t="shared" si="14"/>
        <v>9.456148946594807E-2</v>
      </c>
      <c r="F188" s="7">
        <f t="shared" si="14"/>
        <v>0.10263324873096448</v>
      </c>
      <c r="G188" s="7">
        <f t="shared" si="14"/>
        <v>0.10794941282746161</v>
      </c>
      <c r="H188" s="7">
        <f t="shared" si="14"/>
        <v>0.11725881196461173</v>
      </c>
      <c r="I188" s="7">
        <f t="shared" si="14"/>
        <v>0.11709390699471853</v>
      </c>
      <c r="J188" s="7">
        <f t="shared" si="14"/>
        <v>0.10618838341845827</v>
      </c>
      <c r="K188" s="7">
        <f t="shared" si="14"/>
        <v>0.10495372890582472</v>
      </c>
      <c r="L188" s="7">
        <f t="shared" si="14"/>
        <v>9.4296502384737677E-2</v>
      </c>
      <c r="M188" s="7">
        <f t="shared" si="14"/>
        <v>7.7676120768526979E-2</v>
      </c>
      <c r="N188" s="7">
        <f t="shared" si="14"/>
        <v>8.2656514382402721E-2</v>
      </c>
      <c r="O188" s="7">
        <f t="shared" si="14"/>
        <v>8.7601499063085578E-2</v>
      </c>
      <c r="P188" s="7">
        <f t="shared" si="14"/>
        <v>8.6480154355016547E-2</v>
      </c>
      <c r="Q188" s="7">
        <f t="shared" si="14"/>
        <v>6.7146415721007477E-2</v>
      </c>
      <c r="R188" s="7">
        <f t="shared" si="14"/>
        <v>7.1367240769735843E-2</v>
      </c>
      <c r="S188" s="7">
        <f t="shared" si="14"/>
        <v>7.7804777405896086E-2</v>
      </c>
      <c r="T188" s="7">
        <f t="shared" si="14"/>
        <v>8.1276314703211436E-2</v>
      </c>
      <c r="U188" s="7">
        <f t="shared" si="14"/>
        <v>8.0499854693403067E-2</v>
      </c>
      <c r="V188" s="7">
        <f t="shared" si="14"/>
        <v>7.1534505064529366E-2</v>
      </c>
      <c r="W188" s="7">
        <f t="shared" si="14"/>
        <v>6.1955496365351539E-2</v>
      </c>
      <c r="X188" s="7">
        <f t="shared" si="14"/>
        <v>6.795222692211994E-2</v>
      </c>
      <c r="Y188" s="7">
        <f t="shared" si="14"/>
        <v>6.2941554271034053E-2</v>
      </c>
      <c r="Z188" s="7">
        <f t="shared" si="14"/>
        <v>6.8884798072771092E-2</v>
      </c>
      <c r="AA188" s="7">
        <f t="shared" si="14"/>
        <v>7.9367102049484953E-2</v>
      </c>
      <c r="AB188" s="7">
        <f t="shared" si="14"/>
        <v>7.7687022436612005E-2</v>
      </c>
      <c r="AC188" s="7">
        <f t="shared" si="14"/>
        <v>7.1347389873020861E-2</v>
      </c>
      <c r="AD188" s="7">
        <f t="shared" si="14"/>
        <v>7.5239830445452516E-2</v>
      </c>
      <c r="AE188" s="7">
        <f t="shared" si="14"/>
        <v>7.9237486761922951E-2</v>
      </c>
      <c r="AF188" s="7">
        <f t="shared" si="14"/>
        <v>7.5281750477822443E-2</v>
      </c>
      <c r="AG188" s="7">
        <f t="shared" si="14"/>
        <v>7.1860055373772977E-2</v>
      </c>
      <c r="AH188" s="7">
        <f t="shared" si="14"/>
        <v>6.9901647482237594E-2</v>
      </c>
      <c r="AI188" s="7">
        <f t="shared" si="14"/>
        <v>6.7742861025958542E-2</v>
      </c>
      <c r="AJ188" s="7">
        <f t="shared" si="14"/>
        <v>7.0289103893112187E-2</v>
      </c>
      <c r="AK188" s="7">
        <f t="shared" si="14"/>
        <v>7.9693831607384066E-2</v>
      </c>
      <c r="AL188" s="7">
        <f t="shared" si="14"/>
        <v>8.2228939006432605E-2</v>
      </c>
      <c r="AM188" s="7">
        <f t="shared" si="14"/>
        <v>8.5914734187134204E-2</v>
      </c>
      <c r="AN188" s="7">
        <f t="shared" si="14"/>
        <v>8.8326320548040474E-2</v>
      </c>
      <c r="AO188" s="7">
        <f t="shared" si="14"/>
        <v>8.1920187120050336E-2</v>
      </c>
      <c r="AP188" s="7">
        <f t="shared" si="14"/>
        <v>7.8217780812281465E-2</v>
      </c>
      <c r="AQ188" s="7">
        <f t="shared" si="14"/>
        <v>7.0599416197135306E-2</v>
      </c>
      <c r="AR188" s="7">
        <f t="shared" si="14"/>
        <v>6.2527800123030344E-2</v>
      </c>
      <c r="AS188" s="7">
        <f t="shared" si="14"/>
        <v>6.7775173901722274E-2</v>
      </c>
      <c r="AT188" s="7">
        <f t="shared" si="14"/>
        <v>7.320786296784304E-2</v>
      </c>
      <c r="AU188" s="7">
        <f t="shared" si="14"/>
        <v>8.0449202075261045E-2</v>
      </c>
      <c r="AV188" s="7">
        <f t="shared" si="14"/>
        <v>8.5608061101594121E-2</v>
      </c>
      <c r="AW188" s="7">
        <f t="shared" si="14"/>
        <v>9.0735928283636524E-2</v>
      </c>
      <c r="AX188" s="7">
        <f t="shared" si="14"/>
        <v>8.3035834116226004E-2</v>
      </c>
      <c r="AY188" s="7">
        <f t="shared" si="14"/>
        <v>7.6418931171152504E-2</v>
      </c>
      <c r="AZ188" s="7">
        <f t="shared" si="14"/>
        <v>6.8660774983004755E-2</v>
      </c>
      <c r="BA188" s="7">
        <f t="shared" si="14"/>
        <v>8.2419711724775926E-2</v>
      </c>
      <c r="BB188" s="7">
        <f t="shared" si="14"/>
        <v>8.2980284490307921E-2</v>
      </c>
      <c r="BC188" s="7">
        <f t="shared" si="14"/>
        <v>8.6948837527508233E-2</v>
      </c>
      <c r="BD188" s="7">
        <f t="shared" si="14"/>
        <v>8.5523652204894024E-2</v>
      </c>
      <c r="BE188" s="7">
        <f t="shared" si="14"/>
        <v>8.5253145518478943E-2</v>
      </c>
      <c r="BF188" s="7">
        <f t="shared" si="14"/>
        <v>8.4537690081128464E-2</v>
      </c>
      <c r="BG188" s="7">
        <f t="shared" si="14"/>
        <v>7.7758781243687222E-2</v>
      </c>
      <c r="BH188" s="7">
        <f t="shared" si="14"/>
        <v>7.4447961431597237E-2</v>
      </c>
      <c r="BI188" s="7">
        <f t="shared" si="14"/>
        <v>7.1901196933697953E-2</v>
      </c>
      <c r="BJ188" s="7">
        <f t="shared" si="14"/>
        <v>6.7964352517830215E-2</v>
      </c>
    </row>
    <row r="189" spans="1:63" x14ac:dyDescent="0.3">
      <c r="B189" t="s">
        <v>371</v>
      </c>
      <c r="C189">
        <f>C18-(C24+C27)</f>
        <v>41.4</v>
      </c>
      <c r="D189">
        <f t="shared" ref="D189:BI189" si="15">D18-(D24+D27)</f>
        <v>42.6</v>
      </c>
      <c r="E189">
        <f t="shared" si="15"/>
        <v>49.8</v>
      </c>
      <c r="F189">
        <f t="shared" si="15"/>
        <v>55.800000000000004</v>
      </c>
      <c r="G189">
        <f t="shared" si="15"/>
        <v>61.900000000000006</v>
      </c>
      <c r="H189">
        <f t="shared" si="15"/>
        <v>72.900000000000006</v>
      </c>
      <c r="I189">
        <f t="shared" si="15"/>
        <v>78.400000000000006</v>
      </c>
      <c r="J189">
        <f t="shared" si="15"/>
        <v>74.800000000000011</v>
      </c>
      <c r="K189">
        <f t="shared" si="15"/>
        <v>78.900000000000006</v>
      </c>
      <c r="L189">
        <f t="shared" si="15"/>
        <v>71.5</v>
      </c>
      <c r="M189">
        <f t="shared" si="15"/>
        <v>55.2</v>
      </c>
      <c r="N189">
        <f t="shared" si="15"/>
        <v>66.2</v>
      </c>
      <c r="O189">
        <f t="shared" si="15"/>
        <v>78.300000000000011</v>
      </c>
      <c r="P189">
        <f t="shared" si="15"/>
        <v>83.6</v>
      </c>
      <c r="Q189">
        <f t="shared" si="15"/>
        <v>67.400000000000006</v>
      </c>
      <c r="R189">
        <f t="shared" si="15"/>
        <v>81.300000000000011</v>
      </c>
      <c r="S189">
        <f t="shared" si="15"/>
        <v>111.39999999999999</v>
      </c>
      <c r="T189">
        <f t="shared" si="15"/>
        <v>132</v>
      </c>
      <c r="U189">
        <f t="shared" si="15"/>
        <v>145.80000000000001</v>
      </c>
      <c r="V189">
        <f t="shared" si="15"/>
        <v>131.29999999999998</v>
      </c>
      <c r="W189">
        <f t="shared" si="15"/>
        <v>97.9</v>
      </c>
      <c r="X189">
        <f t="shared" si="15"/>
        <v>110.60000000000002</v>
      </c>
      <c r="Y189">
        <f t="shared" si="15"/>
        <v>83.500000000000028</v>
      </c>
      <c r="Z189">
        <f t="shared" si="15"/>
        <v>122.40000000000003</v>
      </c>
      <c r="AA189">
        <f t="shared" si="15"/>
        <v>168.89999999999998</v>
      </c>
      <c r="AB189">
        <f t="shared" si="15"/>
        <v>163.20000000000002</v>
      </c>
      <c r="AC189">
        <f t="shared" si="15"/>
        <v>125.20000000000002</v>
      </c>
      <c r="AD189">
        <f t="shared" si="15"/>
        <v>154.99999999999997</v>
      </c>
      <c r="AE189">
        <f t="shared" si="15"/>
        <v>170.09999999999997</v>
      </c>
      <c r="AF189">
        <f t="shared" si="15"/>
        <v>118.89999999999998</v>
      </c>
      <c r="AG189">
        <f t="shared" si="15"/>
        <v>104.69999999999999</v>
      </c>
      <c r="AH189">
        <f t="shared" si="15"/>
        <v>114</v>
      </c>
      <c r="AI189">
        <f t="shared" si="15"/>
        <v>153.00000000000006</v>
      </c>
      <c r="AJ189">
        <f t="shared" si="15"/>
        <v>215.7</v>
      </c>
      <c r="AK189">
        <f t="shared" si="15"/>
        <v>297.7</v>
      </c>
      <c r="AL189">
        <f t="shared" si="15"/>
        <v>317.10000000000002</v>
      </c>
      <c r="AM189">
        <f t="shared" si="15"/>
        <v>366.30000000000007</v>
      </c>
      <c r="AN189">
        <f t="shared" si="15"/>
        <v>398.3</v>
      </c>
      <c r="AO189">
        <f t="shared" si="15"/>
        <v>368.3</v>
      </c>
      <c r="AP189">
        <f t="shared" si="15"/>
        <v>354.90000000000003</v>
      </c>
      <c r="AQ189">
        <f t="shared" si="15"/>
        <v>244.60000000000002</v>
      </c>
      <c r="AR189">
        <f t="shared" si="15"/>
        <v>172.80000000000007</v>
      </c>
      <c r="AS189">
        <f t="shared" si="15"/>
        <v>285.89999999999992</v>
      </c>
      <c r="AT189">
        <f t="shared" si="15"/>
        <v>418.39999999999992</v>
      </c>
      <c r="AU189">
        <f t="shared" si="15"/>
        <v>570.29999999999995</v>
      </c>
      <c r="AV189">
        <f t="shared" si="15"/>
        <v>675.80000000000018</v>
      </c>
      <c r="AW189">
        <f t="shared" si="15"/>
        <v>741.60000000000014</v>
      </c>
      <c r="AX189">
        <f t="shared" si="15"/>
        <v>611.40000000000009</v>
      </c>
      <c r="AY189">
        <f t="shared" si="15"/>
        <v>571.20000000000005</v>
      </c>
      <c r="AZ189">
        <f t="shared" si="15"/>
        <v>554.30000000000018</v>
      </c>
      <c r="BA189">
        <f t="shared" si="15"/>
        <v>858.39999999999986</v>
      </c>
      <c r="BB189">
        <f t="shared" si="15"/>
        <v>941.30000000000018</v>
      </c>
      <c r="BC189">
        <f t="shared" si="15"/>
        <v>1069.6999999999998</v>
      </c>
      <c r="BD189">
        <f t="shared" si="15"/>
        <v>1151.7</v>
      </c>
      <c r="BE189">
        <f t="shared" si="15"/>
        <v>1200.8</v>
      </c>
      <c r="BF189">
        <f t="shared" si="15"/>
        <v>1199.9000000000001</v>
      </c>
      <c r="BG189">
        <f t="shared" si="15"/>
        <v>1097.0999999999999</v>
      </c>
      <c r="BH189">
        <f t="shared" si="15"/>
        <v>1104.5</v>
      </c>
      <c r="BI189">
        <f t="shared" si="15"/>
        <v>1079.4000000000001</v>
      </c>
    </row>
    <row r="190" spans="1:63" x14ac:dyDescent="0.3">
      <c r="B190" t="s">
        <v>372</v>
      </c>
      <c r="C190" s="7">
        <f>C189/(C187+C149+C126-C173)</f>
        <v>7.2912997534343077E-2</v>
      </c>
      <c r="D190" s="7">
        <f t="shared" ref="D190:BI190" si="16">D189/(D187+D149+D126-D173)</f>
        <v>7.2560040878896281E-2</v>
      </c>
      <c r="E190" s="7">
        <f t="shared" si="16"/>
        <v>8.133268005879471E-2</v>
      </c>
      <c r="F190" s="7">
        <f t="shared" si="16"/>
        <v>8.8515228426395948E-2</v>
      </c>
      <c r="G190" s="7">
        <f t="shared" si="16"/>
        <v>9.3194820837097264E-2</v>
      </c>
      <c r="H190" s="7">
        <f t="shared" si="16"/>
        <v>0.1023732621822778</v>
      </c>
      <c r="I190" s="7">
        <f t="shared" si="16"/>
        <v>0.10099188458070334</v>
      </c>
      <c r="J190" s="7">
        <f t="shared" si="16"/>
        <v>8.8846656372490812E-2</v>
      </c>
      <c r="K190" s="7">
        <f t="shared" si="16"/>
        <v>8.5900925421883517E-2</v>
      </c>
      <c r="L190" s="7">
        <f t="shared" si="16"/>
        <v>7.1045310015898241E-2</v>
      </c>
      <c r="M190" s="7">
        <f t="shared" si="16"/>
        <v>5.0503202195791394E-2</v>
      </c>
      <c r="N190" s="7">
        <f t="shared" si="16"/>
        <v>5.6006768189509316E-2</v>
      </c>
      <c r="O190" s="7">
        <f t="shared" si="16"/>
        <v>6.1133666458463472E-2</v>
      </c>
      <c r="P190" s="7">
        <f t="shared" si="16"/>
        <v>5.7607497243660426E-2</v>
      </c>
      <c r="Q190" s="7">
        <f t="shared" si="16"/>
        <v>3.730971491835041E-2</v>
      </c>
      <c r="R190" s="7">
        <f t="shared" si="16"/>
        <v>4.1062679933329967E-2</v>
      </c>
      <c r="S190" s="7">
        <f t="shared" si="16"/>
        <v>5.1075145568749702E-2</v>
      </c>
      <c r="T190" s="7">
        <f t="shared" si="16"/>
        <v>5.4486914884834481E-2</v>
      </c>
      <c r="U190" s="7">
        <f t="shared" si="16"/>
        <v>5.2964254577157803E-2</v>
      </c>
      <c r="V190" s="7">
        <f t="shared" si="16"/>
        <v>4.143132119529204E-2</v>
      </c>
      <c r="W190" s="7">
        <f t="shared" si="16"/>
        <v>2.7162754564119641E-2</v>
      </c>
      <c r="X190" s="7">
        <f t="shared" si="16"/>
        <v>2.7519283403831807E-2</v>
      </c>
      <c r="Y190" s="7">
        <f t="shared" si="16"/>
        <v>1.986250862294537E-2</v>
      </c>
      <c r="Z190" s="7">
        <f t="shared" si="16"/>
        <v>2.7817549601145439E-2</v>
      </c>
      <c r="AA190" s="7">
        <f t="shared" si="16"/>
        <v>3.5871296591271092E-2</v>
      </c>
      <c r="AB190" s="7">
        <f t="shared" si="16"/>
        <v>3.3077281663592695E-2</v>
      </c>
      <c r="AC190" s="7">
        <f t="shared" si="16"/>
        <v>2.4533625960181851E-2</v>
      </c>
      <c r="AD190" s="7">
        <f t="shared" si="16"/>
        <v>2.8816836469100909E-2</v>
      </c>
      <c r="AE190" s="7">
        <f t="shared" si="16"/>
        <v>2.9531762704213611E-2</v>
      </c>
      <c r="AF190" s="7">
        <f t="shared" si="16"/>
        <v>1.9590720358531599E-2</v>
      </c>
      <c r="AG190" s="7">
        <f t="shared" si="16"/>
        <v>1.6470551220739996E-2</v>
      </c>
      <c r="AH190" s="7">
        <f t="shared" si="16"/>
        <v>1.768483757872855E-2</v>
      </c>
      <c r="AI190" s="7">
        <f t="shared" si="16"/>
        <v>2.3104453270110702E-2</v>
      </c>
      <c r="AJ190" s="7">
        <f t="shared" si="16"/>
        <v>3.1055632342778163E-2</v>
      </c>
      <c r="AK190" s="7">
        <f t="shared" si="16"/>
        <v>4.061779433233733E-2</v>
      </c>
      <c r="AL190" s="7">
        <f t="shared" si="16"/>
        <v>4.0959466790668836E-2</v>
      </c>
      <c r="AM190" s="7">
        <f t="shared" si="16"/>
        <v>4.4849033964297083E-2</v>
      </c>
      <c r="AN190" s="7">
        <f t="shared" si="16"/>
        <v>4.6168469126357643E-2</v>
      </c>
      <c r="AO190" s="7">
        <f t="shared" si="16"/>
        <v>4.0634619415911837E-2</v>
      </c>
      <c r="AP190" s="7">
        <f t="shared" si="16"/>
        <v>3.6714046303767615E-2</v>
      </c>
      <c r="AQ190" s="7">
        <f t="shared" si="16"/>
        <v>2.3720628024477056E-2</v>
      </c>
      <c r="AR190" s="7">
        <f t="shared" si="16"/>
        <v>1.6353570245587479E-2</v>
      </c>
      <c r="AS190" s="7">
        <f t="shared" si="16"/>
        <v>2.6587434438120741E-2</v>
      </c>
      <c r="AT190" s="7">
        <f t="shared" si="16"/>
        <v>3.7249385705637267E-2</v>
      </c>
      <c r="AU190" s="7">
        <f t="shared" si="16"/>
        <v>4.6816510146450378E-2</v>
      </c>
      <c r="AV190" s="7">
        <f t="shared" si="16"/>
        <v>5.0553938913367111E-2</v>
      </c>
      <c r="AW190" s="7">
        <f t="shared" si="16"/>
        <v>5.251269269170037E-2</v>
      </c>
      <c r="AX190" s="7">
        <f t="shared" si="16"/>
        <v>4.1028049926184404E-2</v>
      </c>
      <c r="AY190" s="7">
        <f t="shared" si="16"/>
        <v>3.6991943631323992E-2</v>
      </c>
      <c r="AZ190" s="7">
        <f t="shared" si="16"/>
        <v>3.6232547194477861E-2</v>
      </c>
      <c r="BA190" s="7">
        <f t="shared" si="16"/>
        <v>5.3654694785793759E-2</v>
      </c>
      <c r="BB190" s="7">
        <f t="shared" si="16"/>
        <v>5.5696906582092739E-2</v>
      </c>
      <c r="BC190" s="7">
        <f t="shared" si="16"/>
        <v>6.0985621600665889E-2</v>
      </c>
      <c r="BD190" s="7">
        <f t="shared" si="16"/>
        <v>6.2171047304409803E-2</v>
      </c>
      <c r="BE190" s="7">
        <f t="shared" si="16"/>
        <v>6.2277635441409851E-2</v>
      </c>
      <c r="BF190" s="7">
        <f t="shared" si="16"/>
        <v>6.1147009662032702E-2</v>
      </c>
      <c r="BG190" s="7">
        <f t="shared" si="16"/>
        <v>5.4054719872290734E-2</v>
      </c>
      <c r="BH190" s="7">
        <f t="shared" si="16"/>
        <v>5.2102251553161283E-2</v>
      </c>
      <c r="BI190" s="7">
        <f t="shared" si="16"/>
        <v>4.8388398260635686E-2</v>
      </c>
    </row>
    <row r="191" spans="1:63" x14ac:dyDescent="0.3">
      <c r="B191" t="s">
        <v>373</v>
      </c>
      <c r="C191" s="10">
        <v>6.0625237311732683</v>
      </c>
      <c r="D191" s="10">
        <v>6.0631938514090526</v>
      </c>
      <c r="E191" s="10">
        <v>6.7758923346986535</v>
      </c>
      <c r="F191" s="10">
        <v>7.2428075674465475</v>
      </c>
      <c r="G191" s="10">
        <v>7.5889077053344636</v>
      </c>
      <c r="H191" s="10">
        <v>8.157483391949981</v>
      </c>
      <c r="I191" s="10">
        <v>8.1928796755295181</v>
      </c>
      <c r="J191" s="10">
        <v>7.4943415206639292</v>
      </c>
      <c r="K191" s="10">
        <v>7.371721342815631</v>
      </c>
      <c r="L191" s="10">
        <v>6.565202352127292</v>
      </c>
      <c r="M191" s="10">
        <v>5.4214559386973189</v>
      </c>
      <c r="N191" s="10">
        <v>5.7027784263366801</v>
      </c>
      <c r="O191" s="10">
        <v>5.916473317865429</v>
      </c>
      <c r="P191" s="10">
        <v>5.7900807381776245</v>
      </c>
      <c r="Q191" s="10">
        <v>4.7412445278298936</v>
      </c>
      <c r="R191" s="10">
        <v>4.8636926889714998</v>
      </c>
      <c r="S191" s="10">
        <v>5.2746091443135548</v>
      </c>
      <c r="T191" s="10">
        <v>5.4964687491276552</v>
      </c>
      <c r="U191" s="10">
        <v>5.4347026364193747</v>
      </c>
      <c r="V191" s="10">
        <v>4.8059188908439499</v>
      </c>
      <c r="W191" s="10">
        <v>4.1584416551826884</v>
      </c>
      <c r="X191" s="10">
        <v>4.520176106458341</v>
      </c>
      <c r="Y191" s="10">
        <v>4.1425954628716362</v>
      </c>
      <c r="Z191" s="10">
        <v>4.5109536849624963</v>
      </c>
      <c r="AA191" s="10">
        <v>5.1219144474445244</v>
      </c>
      <c r="AB191" s="10">
        <v>4.9137875777193774</v>
      </c>
      <c r="AC191" s="10">
        <v>4.4669365721997307</v>
      </c>
      <c r="AD191" s="10">
        <v>4.6661516643414691</v>
      </c>
      <c r="AE191" s="10">
        <v>4.8295274174091549</v>
      </c>
      <c r="AF191" s="10">
        <v>4.5718802845792839</v>
      </c>
      <c r="AG191" s="10">
        <v>4.4539781591263647</v>
      </c>
      <c r="AH191" s="10">
        <v>4.405251889291895</v>
      </c>
      <c r="AI191" s="10">
        <v>4.3797900903099833</v>
      </c>
      <c r="AJ191" s="10">
        <v>4.5519389096605156</v>
      </c>
      <c r="AK191" s="10">
        <v>5.1236392663222254</v>
      </c>
      <c r="AL191" s="10">
        <v>5.1928771280110286</v>
      </c>
      <c r="AM191" s="10">
        <v>5.3875388690544739</v>
      </c>
      <c r="AN191" s="10">
        <v>5.2977738226010542</v>
      </c>
      <c r="AO191" s="10">
        <v>4.6029099069499289</v>
      </c>
      <c r="AP191" s="10">
        <v>4.2137821495248984</v>
      </c>
      <c r="AQ191" s="10">
        <v>3.5334316999301079</v>
      </c>
      <c r="AR191" s="10">
        <v>3.1857391522375398</v>
      </c>
      <c r="AS191" s="10">
        <v>3.4440716412267847</v>
      </c>
      <c r="AT191" s="10">
        <v>3.7986086088860551</v>
      </c>
      <c r="AU191" s="10">
        <v>4.0677234446146251</v>
      </c>
      <c r="AV191" s="10">
        <v>4.3552223469640179</v>
      </c>
      <c r="AW191" s="10">
        <v>4.4983184840378856</v>
      </c>
      <c r="AX191" s="10">
        <v>3.9764127448302462</v>
      </c>
      <c r="AY191" s="10">
        <v>3.9995119239686008</v>
      </c>
      <c r="AZ191" s="10">
        <v>3.8215262820885969</v>
      </c>
      <c r="BA191" s="10">
        <v>4.8788970865739678</v>
      </c>
      <c r="BB191" s="10">
        <v>4.9745843575854964</v>
      </c>
      <c r="BC191" s="10">
        <v>5.1704264220283012</v>
      </c>
      <c r="BD191" s="10">
        <v>4.9326712019552588</v>
      </c>
      <c r="BE191" s="10">
        <v>4.8235124960019249</v>
      </c>
      <c r="BF191" s="10">
        <v>4.5626069210585669</v>
      </c>
      <c r="BG191" s="10">
        <v>4.112809073093441</v>
      </c>
      <c r="BH191" s="10">
        <v>3.8789278999176635</v>
      </c>
      <c r="BI191" s="10">
        <v>3.7650323122824227</v>
      </c>
      <c r="BJ191" s="10">
        <v>3.4400876366315871</v>
      </c>
      <c r="BK191" s="10">
        <v>2.8969159045318631</v>
      </c>
    </row>
    <row r="192" spans="1:63" x14ac:dyDescent="0.3">
      <c r="B192" t="s">
        <v>374</v>
      </c>
      <c r="C192" s="7">
        <f>C191/100</f>
        <v>6.062523731173268E-2</v>
      </c>
      <c r="D192" s="7">
        <f t="shared" ref="D192:BI192" si="17">D191/100</f>
        <v>6.0631938514090523E-2</v>
      </c>
      <c r="E192" s="7">
        <f t="shared" si="17"/>
        <v>6.7758923346986535E-2</v>
      </c>
      <c r="F192" s="7">
        <f t="shared" si="17"/>
        <v>7.2428075674465478E-2</v>
      </c>
      <c r="G192" s="7">
        <f t="shared" si="17"/>
        <v>7.5889077053344633E-2</v>
      </c>
      <c r="H192" s="7">
        <f t="shared" si="17"/>
        <v>8.1574833919499809E-2</v>
      </c>
      <c r="I192" s="7">
        <f t="shared" si="17"/>
        <v>8.1928796755295186E-2</v>
      </c>
      <c r="J192" s="7">
        <f t="shared" si="17"/>
        <v>7.4943415206639288E-2</v>
      </c>
      <c r="K192" s="7">
        <f t="shared" si="17"/>
        <v>7.3717213428156306E-2</v>
      </c>
      <c r="L192" s="7">
        <f t="shared" si="17"/>
        <v>6.5652023521272918E-2</v>
      </c>
      <c r="M192" s="7">
        <f t="shared" si="17"/>
        <v>5.4214559386973192E-2</v>
      </c>
      <c r="N192" s="7">
        <f t="shared" si="17"/>
        <v>5.7027784263366799E-2</v>
      </c>
      <c r="O192" s="7">
        <f t="shared" si="17"/>
        <v>5.916473317865429E-2</v>
      </c>
      <c r="P192" s="7">
        <f t="shared" si="17"/>
        <v>5.7900807381776248E-2</v>
      </c>
      <c r="Q192" s="7">
        <f t="shared" si="17"/>
        <v>4.7412445278298937E-2</v>
      </c>
      <c r="R192" s="7">
        <f t="shared" si="17"/>
        <v>4.8636926889715E-2</v>
      </c>
      <c r="S192" s="7">
        <f t="shared" si="17"/>
        <v>5.2746091443135551E-2</v>
      </c>
      <c r="T192" s="7">
        <f t="shared" si="17"/>
        <v>5.4964687491276552E-2</v>
      </c>
      <c r="U192" s="7">
        <f t="shared" si="17"/>
        <v>5.4347026364193744E-2</v>
      </c>
      <c r="V192" s="7">
        <f t="shared" si="17"/>
        <v>4.80591889084395E-2</v>
      </c>
      <c r="W192" s="7">
        <f t="shared" si="17"/>
        <v>4.1584416551826882E-2</v>
      </c>
      <c r="X192" s="7">
        <f t="shared" si="17"/>
        <v>4.5201761064583408E-2</v>
      </c>
      <c r="Y192" s="7">
        <f t="shared" si="17"/>
        <v>4.1425954628716365E-2</v>
      </c>
      <c r="Z192" s="7">
        <f t="shared" si="17"/>
        <v>4.5109536849624959E-2</v>
      </c>
      <c r="AA192" s="7">
        <f t="shared" si="17"/>
        <v>5.1219144474445241E-2</v>
      </c>
      <c r="AB192" s="7">
        <f t="shared" si="17"/>
        <v>4.9137875777193772E-2</v>
      </c>
      <c r="AC192" s="7">
        <f t="shared" si="17"/>
        <v>4.4669365721997305E-2</v>
      </c>
      <c r="AD192" s="7">
        <f t="shared" si="17"/>
        <v>4.666151664341469E-2</v>
      </c>
      <c r="AE192" s="7">
        <f t="shared" si="17"/>
        <v>4.8295274174091546E-2</v>
      </c>
      <c r="AF192" s="7">
        <f t="shared" si="17"/>
        <v>4.5718802845792841E-2</v>
      </c>
      <c r="AG192" s="7">
        <f t="shared" si="17"/>
        <v>4.453978159126365E-2</v>
      </c>
      <c r="AH192" s="7">
        <f t="shared" si="17"/>
        <v>4.4052518892918953E-2</v>
      </c>
      <c r="AI192" s="7">
        <f t="shared" si="17"/>
        <v>4.3797900903099832E-2</v>
      </c>
      <c r="AJ192" s="7">
        <f t="shared" si="17"/>
        <v>4.5519389096605155E-2</v>
      </c>
      <c r="AK192" s="7">
        <f t="shared" si="17"/>
        <v>5.1236392663222254E-2</v>
      </c>
      <c r="AL192" s="7">
        <f t="shared" si="17"/>
        <v>5.1928771280110288E-2</v>
      </c>
      <c r="AM192" s="7">
        <f t="shared" si="17"/>
        <v>5.3875388690544736E-2</v>
      </c>
      <c r="AN192" s="7">
        <f t="shared" si="17"/>
        <v>5.297773822601054E-2</v>
      </c>
      <c r="AO192" s="7">
        <f t="shared" si="17"/>
        <v>4.6029099069499285E-2</v>
      </c>
      <c r="AP192" s="7">
        <f t="shared" si="17"/>
        <v>4.2137821495248987E-2</v>
      </c>
      <c r="AQ192" s="7">
        <f t="shared" si="17"/>
        <v>3.5334316999301077E-2</v>
      </c>
      <c r="AR192" s="7">
        <f t="shared" si="17"/>
        <v>3.1857391522375399E-2</v>
      </c>
      <c r="AS192" s="7">
        <f t="shared" si="17"/>
        <v>3.4440716412267848E-2</v>
      </c>
      <c r="AT192" s="7">
        <f t="shared" si="17"/>
        <v>3.7986086088860553E-2</v>
      </c>
      <c r="AU192" s="7">
        <f t="shared" si="17"/>
        <v>4.0677234446146252E-2</v>
      </c>
      <c r="AV192" s="7">
        <f t="shared" si="17"/>
        <v>4.3552223469640182E-2</v>
      </c>
      <c r="AW192" s="7">
        <f t="shared" si="17"/>
        <v>4.4983184840378859E-2</v>
      </c>
      <c r="AX192" s="7">
        <f t="shared" si="17"/>
        <v>3.9764127448302461E-2</v>
      </c>
      <c r="AY192" s="7">
        <f t="shared" si="17"/>
        <v>3.999511923968601E-2</v>
      </c>
      <c r="AZ192" s="7">
        <f t="shared" si="17"/>
        <v>3.821526282088597E-2</v>
      </c>
      <c r="BA192" s="7">
        <f t="shared" si="17"/>
        <v>4.8788970865739675E-2</v>
      </c>
      <c r="BB192" s="7">
        <f t="shared" si="17"/>
        <v>4.9745843575854966E-2</v>
      </c>
      <c r="BC192" s="7">
        <f t="shared" si="17"/>
        <v>5.1704264220283014E-2</v>
      </c>
      <c r="BD192" s="7">
        <f t="shared" si="17"/>
        <v>4.932671201955259E-2</v>
      </c>
      <c r="BE192" s="7">
        <f t="shared" si="17"/>
        <v>4.8235124960019249E-2</v>
      </c>
      <c r="BF192" s="7">
        <f t="shared" si="17"/>
        <v>4.5626069210585672E-2</v>
      </c>
      <c r="BG192" s="7">
        <f t="shared" si="17"/>
        <v>4.1128090730934409E-2</v>
      </c>
      <c r="BH192" s="7">
        <f t="shared" si="17"/>
        <v>3.8789278999176634E-2</v>
      </c>
      <c r="BI192" s="7">
        <f t="shared" si="17"/>
        <v>3.7650323122824229E-2</v>
      </c>
    </row>
    <row r="193" spans="2:67" x14ac:dyDescent="0.3">
      <c r="B193" t="s">
        <v>375</v>
      </c>
      <c r="C193">
        <f>C187-C124</f>
        <v>426.1</v>
      </c>
      <c r="D193">
        <f t="shared" ref="D193:BI193" si="18">D187-D124</f>
        <v>436.9</v>
      </c>
      <c r="E193">
        <f t="shared" si="18"/>
        <v>450.90000000000003</v>
      </c>
      <c r="F193">
        <f t="shared" si="18"/>
        <v>466</v>
      </c>
      <c r="G193">
        <f t="shared" si="18"/>
        <v>491.1</v>
      </c>
      <c r="H193">
        <f t="shared" si="18"/>
        <v>525.4</v>
      </c>
      <c r="I193">
        <f t="shared" si="18"/>
        <v>571.9</v>
      </c>
      <c r="J193">
        <f t="shared" si="18"/>
        <v>621.09999999999991</v>
      </c>
      <c r="K193">
        <f t="shared" si="18"/>
        <v>683.2</v>
      </c>
      <c r="L193">
        <f t="shared" si="18"/>
        <v>753.4</v>
      </c>
      <c r="M193">
        <f t="shared" si="18"/>
        <v>828.90000000000009</v>
      </c>
      <c r="N193">
        <f t="shared" si="18"/>
        <v>904.99999999999989</v>
      </c>
      <c r="O193">
        <f t="shared" si="18"/>
        <v>979.6</v>
      </c>
      <c r="P193">
        <f t="shared" si="18"/>
        <v>1103.0999999999999</v>
      </c>
      <c r="Q193">
        <f t="shared" si="18"/>
        <v>1347.1999999999998</v>
      </c>
      <c r="R193">
        <f t="shared" si="18"/>
        <v>1492.7</v>
      </c>
      <c r="S193">
        <f t="shared" si="18"/>
        <v>1638.1000000000004</v>
      </c>
      <c r="T193">
        <f t="shared" si="18"/>
        <v>1818.7999999999997</v>
      </c>
      <c r="U193">
        <f t="shared" si="18"/>
        <v>2062.3000000000002</v>
      </c>
      <c r="V193">
        <f t="shared" si="18"/>
        <v>2373.3999999999996</v>
      </c>
      <c r="W193">
        <f t="shared" si="18"/>
        <v>2721.2</v>
      </c>
      <c r="X193">
        <f t="shared" si="18"/>
        <v>3076.7</v>
      </c>
      <c r="Y193">
        <f t="shared" si="18"/>
        <v>3268.7999999999997</v>
      </c>
      <c r="Z193">
        <f t="shared" si="18"/>
        <v>3362.1</v>
      </c>
      <c r="AA193">
        <f t="shared" si="18"/>
        <v>3557.4</v>
      </c>
      <c r="AB193">
        <f t="shared" si="18"/>
        <v>3742.7000000000003</v>
      </c>
      <c r="AC193">
        <f t="shared" si="18"/>
        <v>3896.1</v>
      </c>
      <c r="AD193">
        <f t="shared" si="18"/>
        <v>4088.5</v>
      </c>
      <c r="AE193">
        <f t="shared" si="18"/>
        <v>4357.6000000000004</v>
      </c>
      <c r="AF193">
        <f t="shared" si="18"/>
        <v>4603.0999999999995</v>
      </c>
      <c r="AG193">
        <f t="shared" si="18"/>
        <v>4857.7</v>
      </c>
      <c r="AH193">
        <f t="shared" si="18"/>
        <v>4980.8000000000011</v>
      </c>
      <c r="AI193">
        <f t="shared" si="18"/>
        <v>5155.1000000000004</v>
      </c>
      <c r="AJ193">
        <f t="shared" si="18"/>
        <v>5402.5</v>
      </c>
      <c r="AK193">
        <f t="shared" si="18"/>
        <v>5705.1</v>
      </c>
      <c r="AL193">
        <f t="shared" si="18"/>
        <v>6050.2</v>
      </c>
      <c r="AM193">
        <f t="shared" si="18"/>
        <v>6371.6</v>
      </c>
      <c r="AN193">
        <f t="shared" si="18"/>
        <v>6746.9000000000005</v>
      </c>
      <c r="AO193">
        <f t="shared" si="18"/>
        <v>7107.8999999999987</v>
      </c>
      <c r="AP193">
        <f t="shared" si="18"/>
        <v>7521.3000000000011</v>
      </c>
      <c r="AQ193">
        <f t="shared" si="18"/>
        <v>8053.5999999999985</v>
      </c>
      <c r="AR193">
        <f t="shared" si="18"/>
        <v>8446.9</v>
      </c>
      <c r="AS193">
        <f t="shared" si="18"/>
        <v>8709.3999999999978</v>
      </c>
      <c r="AT193">
        <f t="shared" si="18"/>
        <v>8972.1</v>
      </c>
      <c r="AU193">
        <f t="shared" si="18"/>
        <v>9706.2999999999993</v>
      </c>
      <c r="AV193">
        <f t="shared" si="18"/>
        <v>10569.599999999999</v>
      </c>
      <c r="AW193">
        <f t="shared" si="18"/>
        <v>11430.599999999999</v>
      </c>
      <c r="AX193">
        <f t="shared" si="18"/>
        <v>12070.6</v>
      </c>
      <c r="AY193">
        <f t="shared" si="18"/>
        <v>12867.3</v>
      </c>
      <c r="AZ193">
        <f t="shared" si="18"/>
        <v>12512.9</v>
      </c>
      <c r="BA193">
        <f t="shared" si="18"/>
        <v>12904.9</v>
      </c>
      <c r="BB193">
        <f t="shared" si="18"/>
        <v>13559.3</v>
      </c>
      <c r="BC193">
        <f t="shared" si="18"/>
        <v>14058.800000000003</v>
      </c>
      <c r="BD193">
        <f t="shared" si="18"/>
        <v>14651.099999999999</v>
      </c>
      <c r="BE193">
        <f t="shared" si="18"/>
        <v>15369.5</v>
      </c>
      <c r="BF193">
        <f t="shared" si="18"/>
        <v>15645.899999999998</v>
      </c>
      <c r="BG193">
        <f t="shared" si="18"/>
        <v>16061.099999999999</v>
      </c>
      <c r="BH193">
        <f t="shared" si="18"/>
        <v>16682.599999999999</v>
      </c>
      <c r="BI193">
        <f t="shared" si="18"/>
        <v>17456.900000000001</v>
      </c>
      <c r="BJ193" s="11">
        <v>18001.3</v>
      </c>
    </row>
    <row r="194" spans="2:67" x14ac:dyDescent="0.3">
      <c r="B194" t="s">
        <v>376</v>
      </c>
      <c r="C194" s="12">
        <v>163.67115500129435</v>
      </c>
      <c r="D194" s="12">
        <v>168.36994941469518</v>
      </c>
      <c r="E194" s="12">
        <v>183.11099935801414</v>
      </c>
      <c r="F194" s="12">
        <v>194.72738053384535</v>
      </c>
      <c r="G194" s="12">
        <v>209.785155218071</v>
      </c>
      <c r="H194" s="12">
        <v>229.68865430587138</v>
      </c>
      <c r="I194" s="12">
        <v>253.03734995926456</v>
      </c>
      <c r="J194" s="12">
        <v>267.73410311028658</v>
      </c>
      <c r="K194" s="12">
        <v>295.97536978759422</v>
      </c>
      <c r="L194" s="12">
        <v>323.40706342991382</v>
      </c>
      <c r="M194" s="12">
        <v>337.75251491689056</v>
      </c>
      <c r="N194" s="12">
        <v>362.17739736498123</v>
      </c>
      <c r="O194" s="12">
        <v>399.67667189611518</v>
      </c>
      <c r="P194" s="12">
        <v>446.93786815732909</v>
      </c>
      <c r="Q194" s="12">
        <v>480.32766002456884</v>
      </c>
      <c r="R194" s="12">
        <v>520.37590743096553</v>
      </c>
      <c r="S194" s="12">
        <v>585.33010480168787</v>
      </c>
      <c r="T194" s="12">
        <v>659.43650369618979</v>
      </c>
      <c r="U194" s="12">
        <v>749.68803204410062</v>
      </c>
      <c r="V194" s="12">
        <v>835.92572935315332</v>
      </c>
      <c r="W194" s="12">
        <v>910.0264233405062</v>
      </c>
      <c r="X194" s="12">
        <v>1033.6790394994894</v>
      </c>
      <c r="Y194" s="12">
        <v>1078.6476534107931</v>
      </c>
      <c r="Z194" s="12">
        <v>1150.4620167179567</v>
      </c>
      <c r="AA194" s="12">
        <v>1284.5814895910767</v>
      </c>
      <c r="AB194" s="12">
        <v>1375.8555751936672</v>
      </c>
      <c r="AC194" s="12">
        <v>1446.6072641093797</v>
      </c>
      <c r="AD194" s="12">
        <v>1540.7256890378408</v>
      </c>
      <c r="AE194" s="12">
        <v>1673.4656773211159</v>
      </c>
      <c r="AF194" s="12">
        <v>1767.2647731140453</v>
      </c>
      <c r="AG194" s="12">
        <v>1854.9610723277237</v>
      </c>
      <c r="AH194" s="12">
        <v>1903.1848077671577</v>
      </c>
      <c r="AI194" s="12">
        <v>1991.7923177575333</v>
      </c>
      <c r="AJ194" s="12">
        <v>2077.9229057706239</v>
      </c>
      <c r="AK194" s="12">
        <v>2230.4886571111751</v>
      </c>
      <c r="AL194" s="12">
        <v>2349.0131015630145</v>
      </c>
      <c r="AM194" s="12">
        <v>2495.6085058965182</v>
      </c>
      <c r="AN194" s="12">
        <v>2675.0434467461764</v>
      </c>
      <c r="AO194" s="12">
        <v>2850.4339284403804</v>
      </c>
      <c r="AP194" s="12">
        <v>3035.5976734441774</v>
      </c>
      <c r="AQ194" s="12">
        <v>3259.9546852022004</v>
      </c>
      <c r="AR194" s="12">
        <v>3256.7457997181409</v>
      </c>
      <c r="AS194" s="12">
        <v>3291.7002173712244</v>
      </c>
      <c r="AT194" s="12">
        <v>3395.7255186748962</v>
      </c>
      <c r="AU194" s="12">
        <v>3603.2319597846522</v>
      </c>
      <c r="AV194" s="12">
        <v>3817.9457602354246</v>
      </c>
      <c r="AW194" s="12">
        <v>4067.7753412633783</v>
      </c>
      <c r="AX194" s="12">
        <v>4209.155552090243</v>
      </c>
      <c r="AY194" s="12">
        <v>4245.457171007235</v>
      </c>
      <c r="AZ194" s="12">
        <v>4094.2646097354059</v>
      </c>
      <c r="BA194" s="12">
        <v>4231.9169941815799</v>
      </c>
      <c r="BB194" s="12">
        <v>4413.4077260524045</v>
      </c>
      <c r="BC194" s="12">
        <v>4653.9467822650877</v>
      </c>
      <c r="BD194" s="12">
        <v>4850.6385095213418</v>
      </c>
      <c r="BE194" s="12">
        <v>5097.0091826877997</v>
      </c>
      <c r="BF194" s="12">
        <v>5352.95301145144</v>
      </c>
      <c r="BG194" s="12">
        <v>5442.1741912464158</v>
      </c>
      <c r="BH194" s="12">
        <v>5683.2670854477037</v>
      </c>
      <c r="BI194" s="12">
        <v>5935.4520833333327</v>
      </c>
      <c r="BJ194" s="12">
        <v>6183.2052631578954</v>
      </c>
    </row>
    <row r="195" spans="2:67" x14ac:dyDescent="0.3">
      <c r="B195" t="s">
        <v>377</v>
      </c>
      <c r="C195">
        <v>23.1</v>
      </c>
      <c r="D195">
        <v>22.8</v>
      </c>
      <c r="E195">
        <v>26.2</v>
      </c>
      <c r="F195">
        <v>29.3</v>
      </c>
      <c r="G195">
        <v>34.299999999999997</v>
      </c>
      <c r="H195">
        <v>42</v>
      </c>
      <c r="I195">
        <v>45.6</v>
      </c>
      <c r="J195">
        <v>43.8</v>
      </c>
      <c r="K195">
        <v>45.8</v>
      </c>
      <c r="L195">
        <v>43.1</v>
      </c>
      <c r="M195">
        <v>36.4</v>
      </c>
      <c r="N195">
        <v>43.5</v>
      </c>
      <c r="O195">
        <v>53.1</v>
      </c>
      <c r="P195">
        <v>69.7</v>
      </c>
      <c r="Q195">
        <v>80.400000000000006</v>
      </c>
      <c r="R195">
        <v>77.8</v>
      </c>
      <c r="S195">
        <v>100.6</v>
      </c>
      <c r="T195">
        <v>116.2</v>
      </c>
      <c r="U195">
        <v>139.19999999999999</v>
      </c>
      <c r="V195">
        <v>154.1</v>
      </c>
      <c r="W195">
        <v>143.80000000000001</v>
      </c>
      <c r="X195">
        <v>150.69999999999999</v>
      </c>
      <c r="Y195">
        <v>123.8</v>
      </c>
      <c r="Z195">
        <v>130.9</v>
      </c>
      <c r="AA195">
        <v>151</v>
      </c>
      <c r="AB195">
        <v>134</v>
      </c>
      <c r="AC195">
        <v>94.1</v>
      </c>
      <c r="AD195">
        <v>128.19999999999999</v>
      </c>
      <c r="AE195">
        <v>160.5</v>
      </c>
      <c r="AF195">
        <v>142.80000000000001</v>
      </c>
      <c r="AG195">
        <v>139.9</v>
      </c>
      <c r="AH195">
        <v>143.80000000000001</v>
      </c>
      <c r="AI195">
        <v>162.6</v>
      </c>
      <c r="AJ195">
        <v>201.1</v>
      </c>
      <c r="AK195">
        <v>265.5</v>
      </c>
      <c r="AL195">
        <v>311.7</v>
      </c>
      <c r="AM195">
        <v>336</v>
      </c>
      <c r="AN195">
        <v>365.7</v>
      </c>
      <c r="AO195">
        <v>327.7</v>
      </c>
      <c r="AP195">
        <v>323.10000000000002</v>
      </c>
      <c r="AQ195">
        <v>286.10000000000002</v>
      </c>
      <c r="AR195">
        <v>219</v>
      </c>
      <c r="AS195">
        <v>275.39999999999998</v>
      </c>
      <c r="AT195">
        <v>381.9</v>
      </c>
      <c r="AU195">
        <v>537.29999999999995</v>
      </c>
      <c r="AV195">
        <v>767.4</v>
      </c>
      <c r="AW195">
        <v>895.3</v>
      </c>
      <c r="AX195">
        <v>836.6</v>
      </c>
      <c r="AY195">
        <v>686.7</v>
      </c>
      <c r="AZ195">
        <v>593.9</v>
      </c>
      <c r="BA195">
        <v>838.6</v>
      </c>
      <c r="BB195">
        <v>818.3</v>
      </c>
      <c r="BC195">
        <v>1022.9</v>
      </c>
      <c r="BD195">
        <v>1058.4000000000001</v>
      </c>
      <c r="BE195">
        <v>1085.8</v>
      </c>
      <c r="BF195">
        <v>1002.6</v>
      </c>
      <c r="BG195">
        <v>987.4</v>
      </c>
      <c r="BH195">
        <v>1026.2</v>
      </c>
      <c r="BI195">
        <v>1059.5</v>
      </c>
      <c r="BJ195">
        <v>1049</v>
      </c>
    </row>
    <row r="196" spans="2:67" x14ac:dyDescent="0.3">
      <c r="B196" t="s">
        <v>378</v>
      </c>
      <c r="C196" s="13">
        <f>C195/(C193+C194)</f>
        <v>3.9167734474822365E-2</v>
      </c>
      <c r="D196" s="13">
        <f t="shared" ref="D196:BJ196" si="19">D195/(D193+D194)</f>
        <v>3.7669142540527466E-2</v>
      </c>
      <c r="E196" s="13">
        <f t="shared" si="19"/>
        <v>4.1324204196030598E-2</v>
      </c>
      <c r="F196" s="13">
        <f t="shared" si="19"/>
        <v>4.4345067062797658E-2</v>
      </c>
      <c r="G196" s="13">
        <f t="shared" si="19"/>
        <v>4.8938117385762023E-2</v>
      </c>
      <c r="H196" s="13">
        <f t="shared" si="19"/>
        <v>5.5622607703739425E-2</v>
      </c>
      <c r="I196" s="13">
        <f t="shared" si="19"/>
        <v>5.5276924971637824E-2</v>
      </c>
      <c r="J196" s="13">
        <f t="shared" si="19"/>
        <v>4.9278037202590656E-2</v>
      </c>
      <c r="K196" s="13">
        <f t="shared" si="19"/>
        <v>4.6774052343590992E-2</v>
      </c>
      <c r="L196" s="13">
        <f t="shared" si="19"/>
        <v>4.0025740416964911E-2</v>
      </c>
      <c r="M196" s="13">
        <f t="shared" si="19"/>
        <v>3.1200378462813361E-2</v>
      </c>
      <c r="N196" s="13">
        <f t="shared" si="19"/>
        <v>3.4328263817248968E-2</v>
      </c>
      <c r="O196" s="13">
        <f t="shared" si="19"/>
        <v>3.8498439857612123E-2</v>
      </c>
      <c r="P196" s="13">
        <f t="shared" si="19"/>
        <v>4.4966643352306435E-2</v>
      </c>
      <c r="Q196" s="13">
        <f t="shared" si="19"/>
        <v>4.3993862177122471E-2</v>
      </c>
      <c r="R196" s="13">
        <f t="shared" si="19"/>
        <v>3.8647325574168889E-2</v>
      </c>
      <c r="S196" s="13">
        <f t="shared" si="19"/>
        <v>4.5245406987494526E-2</v>
      </c>
      <c r="T196" s="13">
        <f t="shared" si="19"/>
        <v>4.6888180295420717E-2</v>
      </c>
      <c r="U196" s="13">
        <f t="shared" si="19"/>
        <v>4.9502344396114735E-2</v>
      </c>
      <c r="V196" s="13">
        <f t="shared" si="19"/>
        <v>4.8016316508657793E-2</v>
      </c>
      <c r="W196" s="13">
        <f t="shared" si="19"/>
        <v>3.9600945585682543E-2</v>
      </c>
      <c r="X196" s="13">
        <f t="shared" si="19"/>
        <v>3.6663285442003993E-2</v>
      </c>
      <c r="Y196" s="13">
        <f t="shared" si="19"/>
        <v>2.8476478584594948E-2</v>
      </c>
      <c r="Z196" s="13">
        <f t="shared" si="19"/>
        <v>2.9007911584383105E-2</v>
      </c>
      <c r="AA196" s="13">
        <f t="shared" si="19"/>
        <v>3.1185579772373833E-2</v>
      </c>
      <c r="AB196" s="13">
        <f t="shared" si="19"/>
        <v>2.6179260541667547E-2</v>
      </c>
      <c r="AC196" s="13">
        <f t="shared" si="19"/>
        <v>1.7612793542355218E-2</v>
      </c>
      <c r="AD196" s="13">
        <f t="shared" si="19"/>
        <v>2.2774002515062102E-2</v>
      </c>
      <c r="AE196" s="13">
        <f t="shared" si="19"/>
        <v>2.6612212266819656E-2</v>
      </c>
      <c r="AF196" s="13">
        <f t="shared" si="19"/>
        <v>2.2416298765603443E-2</v>
      </c>
      <c r="AG196" s="13">
        <f t="shared" si="19"/>
        <v>2.0841213118404533E-2</v>
      </c>
      <c r="AH196" s="13">
        <f t="shared" si="19"/>
        <v>2.0889064112656282E-2</v>
      </c>
      <c r="AI196" s="13">
        <f t="shared" si="19"/>
        <v>2.2751147319793212E-2</v>
      </c>
      <c r="AJ196" s="13">
        <f t="shared" si="19"/>
        <v>2.6883506792759724E-2</v>
      </c>
      <c r="AK196" s="13">
        <f t="shared" si="19"/>
        <v>3.3456875283232115E-2</v>
      </c>
      <c r="AL196" s="13">
        <f t="shared" si="19"/>
        <v>3.7110619320040297E-2</v>
      </c>
      <c r="AM196" s="13">
        <f t="shared" si="19"/>
        <v>3.7892421248081246E-2</v>
      </c>
      <c r="AN196" s="13">
        <f t="shared" si="19"/>
        <v>3.8813648380185591E-2</v>
      </c>
      <c r="AO196" s="13">
        <f t="shared" si="19"/>
        <v>3.2907111004192101E-2</v>
      </c>
      <c r="AP196" s="13">
        <f t="shared" si="19"/>
        <v>3.0605582245317807E-2</v>
      </c>
      <c r="AQ196" s="13">
        <f t="shared" si="19"/>
        <v>2.5288250064695452E-2</v>
      </c>
      <c r="AR196" s="13">
        <f t="shared" si="19"/>
        <v>1.8712117894517467E-2</v>
      </c>
      <c r="AS196" s="13">
        <f t="shared" si="19"/>
        <v>2.2947896027179823E-2</v>
      </c>
      <c r="AT196" s="13">
        <f t="shared" si="19"/>
        <v>3.0878508062985446E-2</v>
      </c>
      <c r="AU196" s="13">
        <f t="shared" si="19"/>
        <v>4.0369563830153908E-2</v>
      </c>
      <c r="AV196" s="13">
        <f t="shared" si="19"/>
        <v>5.3337797341430869E-2</v>
      </c>
      <c r="AW196" s="13">
        <f t="shared" si="19"/>
        <v>5.7767345304660683E-2</v>
      </c>
      <c r="AX196" s="13">
        <f t="shared" si="19"/>
        <v>5.1388978005421256E-2</v>
      </c>
      <c r="AY196" s="13">
        <f t="shared" si="19"/>
        <v>4.0127957940256441E-2</v>
      </c>
      <c r="AZ196" s="13">
        <f t="shared" si="19"/>
        <v>3.5761673588268379E-2</v>
      </c>
      <c r="BA196" s="13">
        <f t="shared" si="19"/>
        <v>4.8935575392135409E-2</v>
      </c>
      <c r="BB196" s="13">
        <f t="shared" si="19"/>
        <v>4.5530145622622586E-2</v>
      </c>
      <c r="BC196" s="13">
        <f t="shared" si="19"/>
        <v>5.4663273751422117E-2</v>
      </c>
      <c r="BD196" s="13">
        <f t="shared" si="19"/>
        <v>5.4272084485352791E-2</v>
      </c>
      <c r="BE196" s="13">
        <f t="shared" si="19"/>
        <v>5.3052525484827473E-2</v>
      </c>
      <c r="BF196" s="13">
        <f t="shared" si="19"/>
        <v>4.774546492864376E-2</v>
      </c>
      <c r="BG196" s="13">
        <f t="shared" si="19"/>
        <v>4.5918588546945666E-2</v>
      </c>
      <c r="BH196" s="13">
        <f t="shared" si="19"/>
        <v>4.5882415203463971E-2</v>
      </c>
      <c r="BI196" s="13">
        <f t="shared" si="19"/>
        <v>4.529258093523978E-2</v>
      </c>
      <c r="BJ196" s="13">
        <f t="shared" si="19"/>
        <v>4.3374879435636914E-2</v>
      </c>
    </row>
    <row r="197" spans="2:67" x14ac:dyDescent="0.3">
      <c r="B197" t="s">
        <v>380</v>
      </c>
      <c r="C197" s="7">
        <v>8.1162895871952509E-2</v>
      </c>
      <c r="D197" s="7">
        <v>8.2030805535103751E-2</v>
      </c>
      <c r="E197" s="7">
        <v>9.1236994093346721E-2</v>
      </c>
      <c r="F197" s="7">
        <v>9.7848337659224155E-2</v>
      </c>
      <c r="G197" s="7">
        <v>0.10221171391390399</v>
      </c>
      <c r="H197" s="7">
        <v>0.11048062116874162</v>
      </c>
      <c r="I197" s="7">
        <v>0.11008343028746888</v>
      </c>
      <c r="J197" s="7">
        <v>0.10047945750025777</v>
      </c>
      <c r="K197" s="7">
        <v>9.8329683681145322E-2</v>
      </c>
      <c r="L197" s="7">
        <v>8.8032818354691497E-2</v>
      </c>
      <c r="M197" s="7">
        <v>7.2685088140956422E-2</v>
      </c>
      <c r="N197" s="7">
        <v>7.6991127031003914E-2</v>
      </c>
      <c r="O197" s="7">
        <v>8.1223320389500447E-2</v>
      </c>
      <c r="P197" s="7">
        <v>8.0830181057572309E-2</v>
      </c>
      <c r="Q197" s="7">
        <v>6.6257807017769163E-2</v>
      </c>
      <c r="R197" s="7">
        <v>7.0097077497112179E-2</v>
      </c>
      <c r="S197" s="7">
        <v>7.6213826281269173E-2</v>
      </c>
      <c r="T197" s="7">
        <v>7.9342804519007493E-2</v>
      </c>
      <c r="U197" s="7">
        <v>7.8704695956219026E-2</v>
      </c>
      <c r="V197" s="7">
        <v>7.0541178399075546E-2</v>
      </c>
      <c r="W197" s="7">
        <v>6.1441726551187376E-2</v>
      </c>
      <c r="X197" s="7">
        <v>6.64506847703977E-2</v>
      </c>
      <c r="Y197" s="7">
        <v>6.0828468702318533E-2</v>
      </c>
      <c r="Z197" s="7">
        <v>6.7103390584077202E-2</v>
      </c>
      <c r="AA197" s="7">
        <v>7.7102053820278446E-2</v>
      </c>
      <c r="AB197" s="7">
        <v>7.4827345535458126E-2</v>
      </c>
      <c r="AC197" s="7">
        <v>6.8094952377385443E-2</v>
      </c>
      <c r="AD197" s="7">
        <v>7.1827691308983921E-2</v>
      </c>
      <c r="AE197" s="7">
        <v>7.5878163310625454E-2</v>
      </c>
      <c r="AF197" s="7">
        <v>7.191471164471637E-2</v>
      </c>
      <c r="AG197" s="7">
        <v>6.8226911937381077E-2</v>
      </c>
      <c r="AH197" s="7">
        <v>6.5636210086871385E-2</v>
      </c>
      <c r="AI197" s="7">
        <v>6.2977495208246762E-2</v>
      </c>
      <c r="AJ197" s="7">
        <v>6.547988504535554E-2</v>
      </c>
      <c r="AK197" s="7">
        <v>7.3844412747888014E-2</v>
      </c>
      <c r="AL197" s="7">
        <v>7.6035921235229231E-2</v>
      </c>
      <c r="AM197" s="7">
        <v>7.9410400133623785E-2</v>
      </c>
      <c r="AN197" s="7">
        <v>8.1158103085107319E-2</v>
      </c>
      <c r="AO197" s="7">
        <v>7.4856861355307586E-2</v>
      </c>
      <c r="AP197" s="7">
        <v>7.1591669381647155E-2</v>
      </c>
      <c r="AQ197" s="7">
        <v>6.427709776911518E-2</v>
      </c>
      <c r="AR197" s="7">
        <v>5.6868052226102909E-2</v>
      </c>
      <c r="AS197" s="7">
        <v>6.0964610211483118E-2</v>
      </c>
      <c r="AT197" s="7">
        <v>6.716403675510034E-2</v>
      </c>
      <c r="AU197" s="7">
        <v>7.4265355874013311E-2</v>
      </c>
      <c r="AV197" s="7">
        <v>8.0394794310754761E-2</v>
      </c>
      <c r="AW197" s="7">
        <v>8.3650489858774629E-2</v>
      </c>
      <c r="AX197" s="7">
        <v>7.8003287626362355E-2</v>
      </c>
      <c r="AY197" s="7">
        <v>7.0964812002752439E-2</v>
      </c>
      <c r="AZ197" s="7">
        <v>6.5293702545968446E-2</v>
      </c>
      <c r="BA197" s="7">
        <v>7.9196632069534159E-2</v>
      </c>
      <c r="BB197" s="7">
        <v>8.021932681017846E-2</v>
      </c>
      <c r="BC197" s="7">
        <v>8.3971435978115655E-2</v>
      </c>
      <c r="BD197" s="7">
        <v>8.3965566175457307E-2</v>
      </c>
      <c r="BE197" s="7">
        <v>8.3717517411012313E-2</v>
      </c>
      <c r="BF197" s="7">
        <v>8.29015584593846E-2</v>
      </c>
      <c r="BG197" s="7">
        <v>7.7660273307410599E-2</v>
      </c>
      <c r="BH197" s="7">
        <v>7.6277292137363908E-2</v>
      </c>
      <c r="BI197" s="7">
        <v>7.8228585003896567E-2</v>
      </c>
      <c r="BJ197" s="7">
        <v>7.5853645932837901E-2</v>
      </c>
      <c r="BK197" s="7">
        <v>7.7321979690296833E-2</v>
      </c>
      <c r="BL197" s="7">
        <v>9.2761777561984879E-2</v>
      </c>
      <c r="BM197" s="7">
        <v>8.9055066075850953E-2</v>
      </c>
      <c r="BN197" s="7">
        <v>8.9830447321444462E-2</v>
      </c>
      <c r="BO197" s="7">
        <v>8.8924018671730914E-2</v>
      </c>
    </row>
    <row r="198" spans="2:67" x14ac:dyDescent="0.3">
      <c r="B198" t="s">
        <v>391</v>
      </c>
      <c r="C198" s="27">
        <f>C121+C122+C123</f>
        <v>519.80000000000007</v>
      </c>
      <c r="D198" s="27">
        <f t="shared" ref="D198:BJ198" si="20">D121+D122+D123</f>
        <v>534.90000000000009</v>
      </c>
      <c r="E198" s="27">
        <f t="shared" si="20"/>
        <v>552.6</v>
      </c>
      <c r="F198" s="27">
        <f t="shared" si="20"/>
        <v>571.4</v>
      </c>
      <c r="G198" s="27">
        <f t="shared" si="20"/>
        <v>602</v>
      </c>
      <c r="H198" s="27">
        <f t="shared" si="20"/>
        <v>643.70000000000005</v>
      </c>
      <c r="I198" s="27">
        <f t="shared" si="20"/>
        <v>699.80000000000007</v>
      </c>
      <c r="J198" s="27">
        <f t="shared" si="20"/>
        <v>755.19999999999993</v>
      </c>
      <c r="K198" s="27">
        <f t="shared" si="20"/>
        <v>827.09999999999991</v>
      </c>
      <c r="L198" s="27">
        <f t="shared" si="20"/>
        <v>915.89999999999986</v>
      </c>
      <c r="M198" s="27">
        <f t="shared" si="20"/>
        <v>1006.6999999999999</v>
      </c>
      <c r="N198" s="27">
        <f t="shared" si="20"/>
        <v>1101.5</v>
      </c>
      <c r="O198" s="27">
        <f t="shared" si="20"/>
        <v>1201</v>
      </c>
      <c r="P198" s="27">
        <f t="shared" si="20"/>
        <v>1355.6999999999998</v>
      </c>
      <c r="Q198" s="27">
        <f t="shared" si="20"/>
        <v>1637.3</v>
      </c>
      <c r="R198" s="27">
        <f t="shared" si="20"/>
        <v>1824.6</v>
      </c>
      <c r="S198" s="27">
        <f t="shared" si="20"/>
        <v>2013.6999999999998</v>
      </c>
      <c r="T198" s="27">
        <f t="shared" si="20"/>
        <v>2241.6000000000004</v>
      </c>
      <c r="U198" s="27">
        <f t="shared" si="20"/>
        <v>2543.1</v>
      </c>
      <c r="V198" s="27">
        <f t="shared" si="20"/>
        <v>2925.9</v>
      </c>
      <c r="W198" s="27">
        <f t="shared" si="20"/>
        <v>3348.5</v>
      </c>
      <c r="X198" s="27">
        <f t="shared" si="20"/>
        <v>3777.1</v>
      </c>
      <c r="Y198" s="27">
        <f t="shared" si="20"/>
        <v>4020.1000000000004</v>
      </c>
      <c r="Z198" s="27">
        <f t="shared" si="20"/>
        <v>4153.3</v>
      </c>
      <c r="AA198" s="27">
        <f t="shared" si="20"/>
        <v>4386.8999999999996</v>
      </c>
      <c r="AB198" s="27">
        <f t="shared" si="20"/>
        <v>4609.1000000000004</v>
      </c>
      <c r="AC198" s="27">
        <f t="shared" si="20"/>
        <v>4796.3</v>
      </c>
      <c r="AD198" s="27">
        <f t="shared" si="20"/>
        <v>5031.1000000000004</v>
      </c>
      <c r="AE198" s="27">
        <f t="shared" si="20"/>
        <v>5366.8</v>
      </c>
      <c r="AF198" s="27">
        <f t="shared" si="20"/>
        <v>5637.9</v>
      </c>
      <c r="AG198" s="27">
        <f t="shared" si="20"/>
        <v>5758.5999999999995</v>
      </c>
      <c r="AH198" s="27">
        <f t="shared" si="20"/>
        <v>5619.1</v>
      </c>
      <c r="AI198" s="27">
        <f t="shared" si="20"/>
        <v>5452.9</v>
      </c>
      <c r="AJ198" s="27">
        <f t="shared" si="20"/>
        <v>5553.2</v>
      </c>
      <c r="AK198" s="27">
        <f t="shared" si="20"/>
        <v>5883.6</v>
      </c>
      <c r="AL198" s="27">
        <f t="shared" si="20"/>
        <v>6198.4</v>
      </c>
      <c r="AM198" s="27">
        <f t="shared" si="20"/>
        <v>6438.6</v>
      </c>
      <c r="AN198" s="27">
        <f t="shared" si="20"/>
        <v>7404.2000000000007</v>
      </c>
      <c r="AO198" s="27">
        <f t="shared" si="20"/>
        <v>8115.4</v>
      </c>
      <c r="AP198" s="27">
        <f t="shared" si="20"/>
        <v>8568.6</v>
      </c>
      <c r="AQ198" s="27">
        <f t="shared" si="20"/>
        <v>9471.4000000000015</v>
      </c>
      <c r="AR198" s="27">
        <f t="shared" si="20"/>
        <v>9543.7999999999993</v>
      </c>
      <c r="AS198" s="27">
        <f t="shared" si="20"/>
        <v>9867.5</v>
      </c>
      <c r="AT198" s="27">
        <f t="shared" si="20"/>
        <v>10122.6</v>
      </c>
      <c r="AU198" s="27">
        <f t="shared" si="20"/>
        <v>11613.4</v>
      </c>
      <c r="AV198" s="27">
        <f t="shared" si="20"/>
        <v>12705.300000000001</v>
      </c>
      <c r="AW198" s="27">
        <f t="shared" si="20"/>
        <v>14051.5</v>
      </c>
      <c r="AX198" s="27">
        <f t="shared" si="20"/>
        <v>15455</v>
      </c>
      <c r="AY198" s="27">
        <f t="shared" si="20"/>
        <v>14721.8</v>
      </c>
      <c r="AZ198" s="27">
        <f t="shared" si="20"/>
        <v>12409.199999999999</v>
      </c>
      <c r="BA198" s="27">
        <f t="shared" si="20"/>
        <v>13011</v>
      </c>
      <c r="BB198" s="27">
        <f t="shared" si="20"/>
        <v>13667.6</v>
      </c>
      <c r="BC198" s="27">
        <f t="shared" si="20"/>
        <v>14422</v>
      </c>
      <c r="BD198" s="27">
        <f t="shared" si="20"/>
        <v>15928.7</v>
      </c>
      <c r="BE198" s="27">
        <f t="shared" si="20"/>
        <v>16987.900000000001</v>
      </c>
      <c r="BF198" s="27">
        <f t="shared" si="20"/>
        <v>18134</v>
      </c>
      <c r="BG198" s="27">
        <f t="shared" si="20"/>
        <v>18970.8</v>
      </c>
      <c r="BH198" s="27">
        <f t="shared" si="20"/>
        <v>20265.3</v>
      </c>
      <c r="BI198" s="27">
        <f t="shared" si="20"/>
        <v>20920</v>
      </c>
      <c r="BJ198" s="27">
        <f t="shared" si="20"/>
        <v>22299.1</v>
      </c>
      <c r="BK198" s="7"/>
      <c r="BL198" s="7"/>
      <c r="BM198" s="7"/>
      <c r="BN198" s="7"/>
      <c r="BO198" s="7"/>
    </row>
    <row r="199" spans="2:67" x14ac:dyDescent="0.3">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row>
    <row r="200" spans="2:67" s="14" customFormat="1" x14ac:dyDescent="0.3">
      <c r="B200" s="25" t="s">
        <v>382</v>
      </c>
      <c r="C200" s="26"/>
      <c r="D200" s="26"/>
      <c r="E200" s="26"/>
      <c r="F200" s="26"/>
      <c r="G200" s="26"/>
      <c r="H200" s="26"/>
      <c r="I200" s="26"/>
      <c r="J200" s="26"/>
      <c r="K200" s="26" t="s">
        <v>383</v>
      </c>
      <c r="L200" s="26"/>
      <c r="M200" s="26"/>
      <c r="N200" s="26"/>
      <c r="O200" s="26"/>
      <c r="P200" s="26"/>
      <c r="Q200" s="26"/>
      <c r="R200" s="26"/>
      <c r="S200" s="26"/>
      <c r="T200" s="26" t="s">
        <v>384</v>
      </c>
      <c r="U200" s="26"/>
      <c r="V200" s="26"/>
      <c r="W200" s="26"/>
      <c r="X200" s="26"/>
      <c r="Y200" s="26"/>
      <c r="Z200" s="26"/>
      <c r="AA200" s="26"/>
      <c r="AB200" s="26"/>
      <c r="AC200" s="26"/>
      <c r="AD200" s="26" t="s">
        <v>385</v>
      </c>
      <c r="AE200" s="26"/>
      <c r="AF200" s="26"/>
      <c r="AG200" s="26"/>
      <c r="AH200" s="26"/>
      <c r="AI200" s="26"/>
      <c r="AJ200" s="26"/>
      <c r="AK200" s="26"/>
      <c r="AL200" s="26"/>
      <c r="AM200" s="14" t="s">
        <v>386</v>
      </c>
      <c r="AN200" s="26"/>
      <c r="AO200" s="26"/>
      <c r="AP200" s="26"/>
      <c r="AQ200" s="26"/>
      <c r="AR200" s="26"/>
      <c r="AS200" s="26"/>
      <c r="AT200" s="26"/>
      <c r="AU200" s="26"/>
      <c r="AV200" s="26"/>
      <c r="AW200" s="26" t="s">
        <v>387</v>
      </c>
      <c r="AX200" s="26"/>
      <c r="AY200" s="26"/>
      <c r="AZ200" s="26"/>
      <c r="BA200" s="26"/>
      <c r="BB200" s="26"/>
      <c r="BC200" s="26"/>
      <c r="BD200" s="26"/>
      <c r="BE200" s="26"/>
      <c r="BF200" s="14" t="s">
        <v>388</v>
      </c>
      <c r="BG200" s="26"/>
      <c r="BH200" s="26"/>
      <c r="BI200" s="26"/>
      <c r="BJ200" s="26"/>
      <c r="BK200" s="26"/>
      <c r="BL200" s="26"/>
      <c r="BM200" s="26"/>
      <c r="BN200" s="26"/>
      <c r="BO200" s="26"/>
    </row>
    <row r="220" spans="2:25" s="14" customFormat="1" x14ac:dyDescent="0.3">
      <c r="B220" s="25" t="s">
        <v>389</v>
      </c>
      <c r="L220" s="14" t="s">
        <v>390</v>
      </c>
      <c r="Y220" s="14" t="s">
        <v>392</v>
      </c>
    </row>
  </sheetData>
  <mergeCells count="12">
    <mergeCell ref="A184:BJ184"/>
    <mergeCell ref="A1:BJ1"/>
    <mergeCell ref="A2:BJ2"/>
    <mergeCell ref="A3:BJ3"/>
    <mergeCell ref="A4:BJ4"/>
    <mergeCell ref="A177:BJ177"/>
    <mergeCell ref="A178:BJ178"/>
    <mergeCell ref="A179:BJ179"/>
    <mergeCell ref="A180:BJ180"/>
    <mergeCell ref="A181:BJ181"/>
    <mergeCell ref="A182:BJ182"/>
    <mergeCell ref="A183:BJ18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smith</dc:creator>
  <cp:lastModifiedBy>HILLEL FRIDMAN</cp:lastModifiedBy>
  <dcterms:created xsi:type="dcterms:W3CDTF">2020-09-22T14:35:35Z</dcterms:created>
  <dcterms:modified xsi:type="dcterms:W3CDTF">2026-07-15T20:35:02Z</dcterms:modified>
</cp:coreProperties>
</file>