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4-1/"/>
    </mc:Choice>
  </mc:AlternateContent>
  <xr:revisionPtr revIDLastSave="84" documentId="8_{B4329793-9873-40D3-8FC1-DA9301ED1986}" xr6:coauthVersionLast="47" xr6:coauthVersionMax="47" xr10:uidLastSave="{C4B736B2-DAAF-46F6-8E2D-355F0CD8C8D6}"/>
  <bookViews>
    <workbookView xWindow="-110" yWindow="-110" windowWidth="19420" windowHeight="10300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0" i="1" l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T50" i="1"/>
  <c r="U50" i="1"/>
  <c r="V50" i="1"/>
  <c r="W50" i="1"/>
  <c r="X50" i="1"/>
  <c r="Y50" i="1"/>
  <c r="C50" i="1"/>
  <c r="D129" i="1" l="1"/>
  <c r="E129" i="1"/>
  <c r="F129" i="1"/>
  <c r="G129" i="1"/>
  <c r="H129" i="1"/>
  <c r="I129" i="1"/>
  <c r="J129" i="1"/>
  <c r="K129" i="1"/>
  <c r="L129" i="1"/>
  <c r="M129" i="1"/>
  <c r="N129" i="1"/>
  <c r="O129" i="1"/>
  <c r="P129" i="1"/>
  <c r="Q129" i="1"/>
  <c r="R129" i="1"/>
  <c r="S129" i="1"/>
  <c r="T129" i="1"/>
  <c r="U129" i="1"/>
  <c r="V129" i="1"/>
  <c r="W129" i="1"/>
  <c r="X129" i="1"/>
  <c r="Y129" i="1"/>
  <c r="H49" i="1"/>
  <c r="I49" i="1"/>
  <c r="X49" i="1"/>
  <c r="Y49" i="1"/>
  <c r="H47" i="1"/>
  <c r="I47" i="1"/>
  <c r="J47" i="1"/>
  <c r="J49" i="1" s="1"/>
  <c r="P47" i="1"/>
  <c r="P49" i="1" s="1"/>
  <c r="T47" i="1"/>
  <c r="T49" i="1" s="1"/>
  <c r="U47" i="1"/>
  <c r="U49" i="1" s="1"/>
  <c r="X47" i="1"/>
  <c r="Y47" i="1"/>
  <c r="C47" i="1"/>
  <c r="C49" i="1" s="1"/>
  <c r="D46" i="1"/>
  <c r="D47" i="1" s="1"/>
  <c r="D49" i="1" s="1"/>
  <c r="E46" i="1"/>
  <c r="E47" i="1" s="1"/>
  <c r="E49" i="1" s="1"/>
  <c r="F46" i="1"/>
  <c r="F47" i="1" s="1"/>
  <c r="F49" i="1" s="1"/>
  <c r="G46" i="1"/>
  <c r="G47" i="1" s="1"/>
  <c r="G49" i="1" s="1"/>
  <c r="H46" i="1"/>
  <c r="I46" i="1"/>
  <c r="J46" i="1"/>
  <c r="K46" i="1"/>
  <c r="K47" i="1" s="1"/>
  <c r="K49" i="1" s="1"/>
  <c r="L46" i="1"/>
  <c r="L47" i="1" s="1"/>
  <c r="L49" i="1" s="1"/>
  <c r="M46" i="1"/>
  <c r="M47" i="1" s="1"/>
  <c r="M49" i="1" s="1"/>
  <c r="N46" i="1"/>
  <c r="N47" i="1" s="1"/>
  <c r="N49" i="1" s="1"/>
  <c r="O46" i="1"/>
  <c r="O47" i="1" s="1"/>
  <c r="O49" i="1" s="1"/>
  <c r="P46" i="1"/>
  <c r="Q46" i="1"/>
  <c r="Q47" i="1" s="1"/>
  <c r="Q49" i="1" s="1"/>
  <c r="R46" i="1"/>
  <c r="R47" i="1" s="1"/>
  <c r="R49" i="1" s="1"/>
  <c r="S46" i="1"/>
  <c r="S47" i="1" s="1"/>
  <c r="S49" i="1" s="1"/>
  <c r="T46" i="1"/>
  <c r="U46" i="1"/>
  <c r="V46" i="1"/>
  <c r="V47" i="1" s="1"/>
  <c r="V49" i="1" s="1"/>
  <c r="W46" i="1"/>
  <c r="W47" i="1" s="1"/>
  <c r="W49" i="1" s="1"/>
  <c r="X46" i="1"/>
  <c r="Y46" i="1"/>
  <c r="C46" i="1"/>
  <c r="C129" i="1"/>
  <c r="D127" i="1"/>
  <c r="E127" i="1"/>
  <c r="F127" i="1"/>
  <c r="G127" i="1"/>
  <c r="H127" i="1"/>
  <c r="I127" i="1"/>
  <c r="J127" i="1"/>
  <c r="K127" i="1"/>
  <c r="L127" i="1"/>
  <c r="M127" i="1"/>
  <c r="N127" i="1"/>
  <c r="O127" i="1"/>
  <c r="P127" i="1"/>
  <c r="Q127" i="1"/>
  <c r="R127" i="1"/>
  <c r="S127" i="1"/>
  <c r="T127" i="1"/>
  <c r="U127" i="1"/>
  <c r="V127" i="1"/>
  <c r="W127" i="1"/>
  <c r="X127" i="1"/>
  <c r="Y127" i="1"/>
  <c r="C127" i="1"/>
  <c r="D116" i="1"/>
  <c r="E116" i="1"/>
  <c r="F116" i="1"/>
  <c r="G116" i="1"/>
  <c r="H116" i="1"/>
  <c r="I116" i="1"/>
  <c r="J116" i="1"/>
  <c r="K116" i="1"/>
  <c r="L116" i="1"/>
  <c r="M116" i="1"/>
  <c r="N116" i="1"/>
  <c r="O116" i="1"/>
  <c r="P116" i="1"/>
  <c r="Q116" i="1"/>
  <c r="R116" i="1"/>
  <c r="S116" i="1"/>
  <c r="T116" i="1"/>
  <c r="U116" i="1"/>
  <c r="V116" i="1"/>
  <c r="W116" i="1"/>
  <c r="X116" i="1"/>
  <c r="Y116" i="1"/>
  <c r="C116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C21" i="1"/>
</calcChain>
</file>

<file path=xl/sharedStrings.xml><?xml version="1.0" encoding="utf-8"?>
<sst xmlns="http://schemas.openxmlformats.org/spreadsheetml/2006/main" count="305" uniqueCount="233">
  <si>
    <t>Gross Output by Industry</t>
  </si>
  <si>
    <t>[Billions of dollars] Seasonally adjusted at annual rates</t>
  </si>
  <si>
    <t>Bureau of Economic Analysis</t>
  </si>
  <si>
    <t>Last Revised on: December 21, 2023</t>
  </si>
  <si>
    <t>Line</t>
  </si>
  <si>
    <t/>
  </si>
  <si>
    <t>2018</t>
  </si>
  <si>
    <t>2019</t>
  </si>
  <si>
    <t>2020</t>
  </si>
  <si>
    <t>2021</t>
  </si>
  <si>
    <t>2022</t>
  </si>
  <si>
    <t>2023</t>
  </si>
  <si>
    <t>Q1</t>
  </si>
  <si>
    <t>Q2</t>
  </si>
  <si>
    <t>Q3</t>
  </si>
  <si>
    <t>Q4</t>
  </si>
  <si>
    <t>1</t>
  </si>
  <si>
    <t xml:space="preserve">        All industries</t>
  </si>
  <si>
    <t>2</t>
  </si>
  <si>
    <t>Private industries</t>
  </si>
  <si>
    <t>3</t>
  </si>
  <si>
    <t xml:space="preserve">    Agriculture, forestry, fishing, and hunting</t>
  </si>
  <si>
    <t>4</t>
  </si>
  <si>
    <t xml:space="preserve">        Farms</t>
  </si>
  <si>
    <t>5</t>
  </si>
  <si>
    <t xml:space="preserve">        Forestry, fishing, and related activities</t>
  </si>
  <si>
    <t>6</t>
  </si>
  <si>
    <t xml:space="preserve">    Mining</t>
  </si>
  <si>
    <t>7</t>
  </si>
  <si>
    <t xml:space="preserve">        Oil and gas extraction</t>
  </si>
  <si>
    <t>8</t>
  </si>
  <si>
    <t xml:space="preserve">        Mining, except oil and gas</t>
  </si>
  <si>
    <t>9</t>
  </si>
  <si>
    <t xml:space="preserve">        Support activities for mining</t>
  </si>
  <si>
    <t>10</t>
  </si>
  <si>
    <t xml:space="preserve">    Utilities</t>
  </si>
  <si>
    <t>11</t>
  </si>
  <si>
    <t xml:space="preserve">    Construction</t>
  </si>
  <si>
    <t>12</t>
  </si>
  <si>
    <t xml:space="preserve">    Manufacturing</t>
  </si>
  <si>
    <t>13</t>
  </si>
  <si>
    <t xml:space="preserve">        Durable goods</t>
  </si>
  <si>
    <t>14</t>
  </si>
  <si>
    <t xml:space="preserve">            Wood products</t>
  </si>
  <si>
    <t>15</t>
  </si>
  <si>
    <t xml:space="preserve">            Nonmetallic mineral products</t>
  </si>
  <si>
    <t>16</t>
  </si>
  <si>
    <t xml:space="preserve">            Primary metals</t>
  </si>
  <si>
    <t>17</t>
  </si>
  <si>
    <t xml:space="preserve">            Fabricated metal products</t>
  </si>
  <si>
    <t>18</t>
  </si>
  <si>
    <t xml:space="preserve">            Machinery</t>
  </si>
  <si>
    <t>19</t>
  </si>
  <si>
    <t xml:space="preserve">            Computer and electronic products</t>
  </si>
  <si>
    <t>20</t>
  </si>
  <si>
    <t xml:space="preserve">            Electrical equipment, appliances, and components</t>
  </si>
  <si>
    <t>21</t>
  </si>
  <si>
    <t xml:space="preserve">            Motor vehicles, bodies and trailers, and parts</t>
  </si>
  <si>
    <t>22</t>
  </si>
  <si>
    <t xml:space="preserve">            Other transportation equipment</t>
  </si>
  <si>
    <t>23</t>
  </si>
  <si>
    <t xml:space="preserve">            Furniture and related products</t>
  </si>
  <si>
    <t>24</t>
  </si>
  <si>
    <t xml:space="preserve">            Miscellaneous manufacturing</t>
  </si>
  <si>
    <t>25</t>
  </si>
  <si>
    <t xml:space="preserve">        Nondurable goods</t>
  </si>
  <si>
    <t>26</t>
  </si>
  <si>
    <t xml:space="preserve">            Food and beverage and tobacco products</t>
  </si>
  <si>
    <t>27</t>
  </si>
  <si>
    <t xml:space="preserve">            Textile mills and textile product mills</t>
  </si>
  <si>
    <t>28</t>
  </si>
  <si>
    <t xml:space="preserve">            Apparel and leather and allied products</t>
  </si>
  <si>
    <t>29</t>
  </si>
  <si>
    <t xml:space="preserve">            Paper products</t>
  </si>
  <si>
    <t>30</t>
  </si>
  <si>
    <t xml:space="preserve">            Printing and related support activities</t>
  </si>
  <si>
    <t>31</t>
  </si>
  <si>
    <t xml:space="preserve">            Petroleum and coal products</t>
  </si>
  <si>
    <t>32</t>
  </si>
  <si>
    <t xml:space="preserve">            Chemical products</t>
  </si>
  <si>
    <t>33</t>
  </si>
  <si>
    <t xml:space="preserve">            Plastics and rubber products</t>
  </si>
  <si>
    <t>34</t>
  </si>
  <si>
    <t xml:space="preserve">    Wholesale trade</t>
  </si>
  <si>
    <t>35</t>
  </si>
  <si>
    <t xml:space="preserve">    Retail trade</t>
  </si>
  <si>
    <t>36</t>
  </si>
  <si>
    <t xml:space="preserve">        Motor vehicle and parts dealers</t>
  </si>
  <si>
    <t>37</t>
  </si>
  <si>
    <t xml:space="preserve">        Food and beverage stores</t>
  </si>
  <si>
    <t>38</t>
  </si>
  <si>
    <t xml:space="preserve">        General merchandise stores</t>
  </si>
  <si>
    <t>39</t>
  </si>
  <si>
    <t xml:space="preserve">        Other retail</t>
  </si>
  <si>
    <t>40</t>
  </si>
  <si>
    <t xml:space="preserve">    Transportation and warehousing</t>
  </si>
  <si>
    <t>41</t>
  </si>
  <si>
    <t xml:space="preserve">        Air transportation</t>
  </si>
  <si>
    <t>42</t>
  </si>
  <si>
    <t xml:space="preserve">        Rail transportation</t>
  </si>
  <si>
    <t>43</t>
  </si>
  <si>
    <t xml:space="preserve">        Water transportation</t>
  </si>
  <si>
    <t>44</t>
  </si>
  <si>
    <t xml:space="preserve">        Truck transportation</t>
  </si>
  <si>
    <t>45</t>
  </si>
  <si>
    <t xml:space="preserve">        Transit and ground passenger transportation</t>
  </si>
  <si>
    <t>46</t>
  </si>
  <si>
    <t xml:space="preserve">        Pipeline transportation</t>
  </si>
  <si>
    <t>47</t>
  </si>
  <si>
    <t xml:space="preserve">        Other transportation and support activities</t>
  </si>
  <si>
    <t>48</t>
  </si>
  <si>
    <t xml:space="preserve">        Warehousing and storage</t>
  </si>
  <si>
    <t>49</t>
  </si>
  <si>
    <t xml:space="preserve">    Information</t>
  </si>
  <si>
    <t>50</t>
  </si>
  <si>
    <t xml:space="preserve">        Publishing industries, except internet (includes software)</t>
  </si>
  <si>
    <t>51</t>
  </si>
  <si>
    <t xml:space="preserve">        Motion picture and sound recording industries</t>
  </si>
  <si>
    <t>52</t>
  </si>
  <si>
    <t xml:space="preserve">        Broadcasting and telecommunications</t>
  </si>
  <si>
    <t>53</t>
  </si>
  <si>
    <t xml:space="preserve">        Data processing, internet publishing, and other information services</t>
  </si>
  <si>
    <t>54</t>
  </si>
  <si>
    <t xml:space="preserve">    Finance, insurance, real estate, rental, and leasing</t>
  </si>
  <si>
    <t>55</t>
  </si>
  <si>
    <t xml:space="preserve">        Finance and insurance</t>
  </si>
  <si>
    <t>56</t>
  </si>
  <si>
    <t xml:space="preserve">            Federal Reserve banks, credit intermediation, and related activities</t>
  </si>
  <si>
    <t>57</t>
  </si>
  <si>
    <t xml:space="preserve">            Securities, commodity contracts, and investments</t>
  </si>
  <si>
    <t>58</t>
  </si>
  <si>
    <t xml:space="preserve">            Insurance carriers and related activities</t>
  </si>
  <si>
    <t>59</t>
  </si>
  <si>
    <t xml:space="preserve">            Funds, trusts, and other financial vehicles</t>
  </si>
  <si>
    <t>60</t>
  </si>
  <si>
    <t xml:space="preserve">        Real estate and rental and leasing</t>
  </si>
  <si>
    <t>61</t>
  </si>
  <si>
    <t xml:space="preserve">            Real estate</t>
  </si>
  <si>
    <t>62</t>
  </si>
  <si>
    <t xml:space="preserve">                Housing</t>
  </si>
  <si>
    <t>63</t>
  </si>
  <si>
    <t xml:space="preserve">                Other real estate</t>
  </si>
  <si>
    <t>64</t>
  </si>
  <si>
    <t xml:space="preserve">            Rental and leasing services and lessors of intangible assets</t>
  </si>
  <si>
    <t>65</t>
  </si>
  <si>
    <t xml:space="preserve">    Professional and business services</t>
  </si>
  <si>
    <t>66</t>
  </si>
  <si>
    <t xml:space="preserve">        Professional, scientific, and technical services</t>
  </si>
  <si>
    <t>67</t>
  </si>
  <si>
    <t xml:space="preserve">            Legal services</t>
  </si>
  <si>
    <t>68</t>
  </si>
  <si>
    <t xml:space="preserve">            Computer systems design and related services</t>
  </si>
  <si>
    <t>69</t>
  </si>
  <si>
    <t xml:space="preserve">            Miscellaneous professional, scientific, and technical services</t>
  </si>
  <si>
    <t>70</t>
  </si>
  <si>
    <t xml:space="preserve">        Management of companies and enterprises</t>
  </si>
  <si>
    <t>71</t>
  </si>
  <si>
    <t xml:space="preserve">        Administrative and waste management services</t>
  </si>
  <si>
    <t>72</t>
  </si>
  <si>
    <t xml:space="preserve">            Administrative and support services</t>
  </si>
  <si>
    <t>73</t>
  </si>
  <si>
    <t xml:space="preserve">            Waste management and remediation services</t>
  </si>
  <si>
    <t>74</t>
  </si>
  <si>
    <t xml:space="preserve">    Educational services, health care, and social assistance</t>
  </si>
  <si>
    <t>75</t>
  </si>
  <si>
    <t xml:space="preserve">        Educational services</t>
  </si>
  <si>
    <t>76</t>
  </si>
  <si>
    <t xml:space="preserve">        Health care and social assistance</t>
  </si>
  <si>
    <t>77</t>
  </si>
  <si>
    <t xml:space="preserve">            Ambulatory health care services</t>
  </si>
  <si>
    <t>78</t>
  </si>
  <si>
    <t xml:space="preserve">            Hospitals</t>
  </si>
  <si>
    <t>79</t>
  </si>
  <si>
    <t xml:space="preserve">            Nursing and residential care facilities</t>
  </si>
  <si>
    <t>80</t>
  </si>
  <si>
    <t xml:space="preserve">            Social assistance</t>
  </si>
  <si>
    <t>81</t>
  </si>
  <si>
    <t xml:space="preserve">    Arts, entertainment, recreation, accommodation, and food services</t>
  </si>
  <si>
    <t>82</t>
  </si>
  <si>
    <t xml:space="preserve">        Arts, entertainment, and recreation</t>
  </si>
  <si>
    <t>83</t>
  </si>
  <si>
    <t xml:space="preserve">            Performing arts, spectator sports, museums, and related activities</t>
  </si>
  <si>
    <t>84</t>
  </si>
  <si>
    <t xml:space="preserve">            Amusements, gambling, and recreation industries</t>
  </si>
  <si>
    <t>85</t>
  </si>
  <si>
    <t xml:space="preserve">        Accommodation and food services</t>
  </si>
  <si>
    <t>86</t>
  </si>
  <si>
    <t xml:space="preserve">            Accommodation</t>
  </si>
  <si>
    <t>87</t>
  </si>
  <si>
    <t xml:space="preserve">            Food services and drinking places</t>
  </si>
  <si>
    <t>88</t>
  </si>
  <si>
    <t xml:space="preserve">    Other services, except government</t>
  </si>
  <si>
    <t>89</t>
  </si>
  <si>
    <t>Government</t>
  </si>
  <si>
    <t>90</t>
  </si>
  <si>
    <t xml:space="preserve">    Federal</t>
  </si>
  <si>
    <t>91</t>
  </si>
  <si>
    <t xml:space="preserve">        General government</t>
  </si>
  <si>
    <t>92</t>
  </si>
  <si>
    <t xml:space="preserve">            National defense</t>
  </si>
  <si>
    <t>93</t>
  </si>
  <si>
    <t xml:space="preserve">            Nondefense</t>
  </si>
  <si>
    <t>94</t>
  </si>
  <si>
    <t xml:space="preserve">        Government enterprises</t>
  </si>
  <si>
    <t>95</t>
  </si>
  <si>
    <t xml:space="preserve">    State and local</t>
  </si>
  <si>
    <t>96</t>
  </si>
  <si>
    <t>97</t>
  </si>
  <si>
    <t xml:space="preserve">    Addenda:</t>
  </si>
  <si>
    <t>98</t>
  </si>
  <si>
    <t xml:space="preserve">            Private goods-producing industries1</t>
  </si>
  <si>
    <t>99</t>
  </si>
  <si>
    <t xml:space="preserve">            Private services-producing industries2</t>
  </si>
  <si>
    <t>100</t>
  </si>
  <si>
    <t xml:space="preserve">            Information-communications-technology-producing industries3</t>
  </si>
  <si>
    <t>---</t>
  </si>
  <si>
    <t>Legend / Footnotes:</t>
  </si>
  <si>
    <t>1. Consists of agriculture, forestry, fishing, and hunting; mining; construction; and manufacturing.</t>
  </si>
  <si>
    <t>2. Consists of utilities; wholesale trade; retail trade; transportation and warehousing; information; finance, insurance, real estate, rental, and leasing; professional and business services; educational services, health care, and social assistance; arts, entertainment, recreation, accommodation, and food services; and other services, except government.</t>
  </si>
  <si>
    <t>3. Consists of computer and electronic product manufacturing (excluding navigational, measuring, electromedical, and control instruments manufacturing); software publishers; broadcasting and telecommunications; data processing, hosting and related services; internet publishing and broadcasting and web search portals; and computer systems design and related services.</t>
  </si>
  <si>
    <t>Note. Detail may not add to total due to rounding.</t>
  </si>
  <si>
    <t>annual rates of turnover</t>
  </si>
  <si>
    <t>RETAIL PROFITS</t>
  </si>
  <si>
    <t>MANUFACTURING PROFITS</t>
  </si>
  <si>
    <t>INFLATION</t>
  </si>
  <si>
    <t>ADJUSTED FOR IUNFLATION</t>
  </si>
  <si>
    <t>RETAIL PROFITS ADJUSTED FOR INFLATION</t>
  </si>
  <si>
    <t>Retail sales FRED Table RSXFS</t>
  </si>
  <si>
    <t>annualised retail sales</t>
  </si>
  <si>
    <t>adjusted GO row 44 plus row 46</t>
  </si>
  <si>
    <t xml:space="preserve">    Retail trade GVA</t>
  </si>
  <si>
    <t>retail trade turnovers</t>
  </si>
  <si>
    <t>retail trade normal turnover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</si>
</sst>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</font>
    <font>
      <b/>
      <sz val="14"/>
      <name val="Calibri"/>
    </font>
    <font>
      <sz val="13"/>
      <name val="Calibri"/>
    </font>
    <font>
      <b/>
      <sz val="11"/>
      <name val="Calibri"/>
    </font>
    <font>
      <i/>
      <sz val="11"/>
      <name val="Calibri"/>
    </font>
    <font>
      <b/>
      <i/>
      <sz val="15"/>
      <name val="Calibri"/>
    </font>
    <font>
      <sz val="11"/>
      <color rgb="FFFF0000"/>
      <name val="Aptos Narrow"/>
      <family val="2"/>
      <scheme val="minor"/>
    </font>
    <font>
      <b/>
      <sz val="11"/>
      <color rgb="FFFF0000"/>
      <name val="Calibri"/>
    </font>
    <font>
      <sz val="11"/>
      <color indexed="8"/>
      <name val="Calibri"/>
      <family val="2"/>
    </font>
    <font>
      <sz val="11"/>
      <color rgb="FF4F4F4F"/>
      <name val="Calibri"/>
      <family val="2"/>
    </font>
    <font>
      <b/>
      <sz val="11"/>
      <color rgb="FFFF0000"/>
      <name val="Calibri"/>
      <family val="2"/>
    </font>
    <font>
      <sz val="10"/>
      <color rgb="FF4F4F4F"/>
      <name val="Segoe U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7" fillId="0" borderId="0" xfId="0" applyFont="1"/>
    <xf numFmtId="0" fontId="8" fillId="0" borderId="0" xfId="0" applyFont="1"/>
    <xf numFmtId="2" fontId="8" fillId="0" borderId="0" xfId="0" applyNumberFormat="1" applyFont="1"/>
    <xf numFmtId="2" fontId="7" fillId="0" borderId="0" xfId="0" applyNumberFormat="1" applyFont="1"/>
    <xf numFmtId="0" fontId="9" fillId="0" borderId="0" xfId="0" applyFont="1"/>
    <xf numFmtId="0" fontId="10" fillId="3" borderId="0" xfId="0" applyFont="1" applyFill="1" applyAlignment="1">
      <alignment horizontal="right" vertical="center"/>
    </xf>
    <xf numFmtId="2" fontId="0" fillId="0" borderId="0" xfId="0" applyNumberFormat="1"/>
    <xf numFmtId="0" fontId="11" fillId="0" borderId="0" xfId="0" applyFont="1"/>
    <xf numFmtId="0" fontId="12" fillId="3" borderId="0" xfId="0" applyFont="1" applyFill="1" applyAlignment="1">
      <alignment horizontal="right" vertical="center"/>
    </xf>
    <xf numFmtId="0" fontId="13" fillId="0" borderId="0" xfId="0" applyFont="1"/>
    <xf numFmtId="2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RATES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832732357053499E-2"/>
          <c:y val="0.12541666666666668"/>
          <c:w val="0.89575293742487794"/>
          <c:h val="0.65273877223680377"/>
        </c:manualLayout>
      </c:layout>
      <c:lineChart>
        <c:grouping val="standard"/>
        <c:varyColors val="0"/>
        <c:ser>
          <c:idx val="0"/>
          <c:order val="0"/>
          <c:tx>
            <c:v>manufacturing sector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Table!$C$6:$Y$7</c:f>
              <c:multiLvlStrCache>
                <c:ptCount val="2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  <c:pt idx="20">
                    <c:v>2023</c:v>
                  </c:pt>
                </c:lvl>
              </c:multiLvlStrCache>
            </c:multiLvlStrRef>
          </c:cat>
          <c:val>
            <c:numRef>
              <c:f>Table!$C$21:$Y$21</c:f>
              <c:numCache>
                <c:formatCode>0.00</c:formatCode>
                <c:ptCount val="23"/>
                <c:pt idx="0">
                  <c:v>4.3390134529147986</c:v>
                </c:pt>
                <c:pt idx="1">
                  <c:v>4.3596732664476612</c:v>
                </c:pt>
                <c:pt idx="2">
                  <c:v>4.3661903715102222</c:v>
                </c:pt>
                <c:pt idx="3">
                  <c:v>4.3108025499956337</c:v>
                </c:pt>
                <c:pt idx="4">
                  <c:v>4.3205401563610524</c:v>
                </c:pt>
                <c:pt idx="5">
                  <c:v>4.2935569285083854</c:v>
                </c:pt>
                <c:pt idx="6">
                  <c:v>4.2205655979240886</c:v>
                </c:pt>
                <c:pt idx="7">
                  <c:v>4.1027283095008329</c:v>
                </c:pt>
                <c:pt idx="8">
                  <c:v>4.1040303290156617</c:v>
                </c:pt>
                <c:pt idx="9">
                  <c:v>3.9418981950922731</c:v>
                </c:pt>
                <c:pt idx="10">
                  <c:v>3.9969868517165814</c:v>
                </c:pt>
                <c:pt idx="11">
                  <c:v>4.0973307438688407</c:v>
                </c:pt>
                <c:pt idx="12">
                  <c:v>4.2532886024543117</c:v>
                </c:pt>
                <c:pt idx="13">
                  <c:v>4.3263239539794025</c:v>
                </c:pt>
                <c:pt idx="14">
                  <c:v>4.3811151914229036</c:v>
                </c:pt>
                <c:pt idx="15">
                  <c:v>4.3310232206157648</c:v>
                </c:pt>
                <c:pt idx="16">
                  <c:v>4.4487679351216469</c:v>
                </c:pt>
                <c:pt idx="17">
                  <c:v>4.4997912951087162</c:v>
                </c:pt>
                <c:pt idx="18">
                  <c:v>4.4724844837314279</c:v>
                </c:pt>
                <c:pt idx="19">
                  <c:v>4.297616875296522</c:v>
                </c:pt>
                <c:pt idx="20">
                  <c:v>4.2891901795529499</c:v>
                </c:pt>
                <c:pt idx="21">
                  <c:v>4.2301875817943868</c:v>
                </c:pt>
                <c:pt idx="22">
                  <c:v>4.0964915355227642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21-48FB-B781-70D00FC83C42}"/>
            </c:ext>
          </c:extLst>
        </c:ser>
        <c:ser>
          <c:idx val="1"/>
          <c:order val="1"/>
          <c:tx>
            <c:v>goods producing sector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Table!$C$6:$Y$7</c:f>
              <c:multiLvlStrCache>
                <c:ptCount val="2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  <c:pt idx="20">
                    <c:v>2023</c:v>
                  </c:pt>
                </c:lvl>
              </c:multiLvlStrCache>
            </c:multiLvlStrRef>
          </c:cat>
          <c:val>
            <c:numRef>
              <c:f>Table!$C$116:$Y$116</c:f>
              <c:numCache>
                <c:formatCode>0.00</c:formatCode>
                <c:ptCount val="23"/>
                <c:pt idx="0">
                  <c:v>3.7905848230471033</c:v>
                </c:pt>
                <c:pt idx="1">
                  <c:v>3.809126689235681</c:v>
                </c:pt>
                <c:pt idx="2">
                  <c:v>3.8256334643949326</c:v>
                </c:pt>
                <c:pt idx="3">
                  <c:v>3.7734143892311449</c:v>
                </c:pt>
                <c:pt idx="4">
                  <c:v>3.756194605273989</c:v>
                </c:pt>
                <c:pt idx="5">
                  <c:v>3.7423117709437967</c:v>
                </c:pt>
                <c:pt idx="6">
                  <c:v>3.7153629163502222</c:v>
                </c:pt>
                <c:pt idx="7">
                  <c:v>3.6475314486676584</c:v>
                </c:pt>
                <c:pt idx="8">
                  <c:v>3.6811626482543565</c:v>
                </c:pt>
                <c:pt idx="9">
                  <c:v>3.6393920202659915</c:v>
                </c:pt>
                <c:pt idx="10">
                  <c:v>3.6072611028656238</c:v>
                </c:pt>
                <c:pt idx="11">
                  <c:v>3.6616052060737525</c:v>
                </c:pt>
                <c:pt idx="12">
                  <c:v>3.7458805906270065</c:v>
                </c:pt>
                <c:pt idx="13">
                  <c:v>3.7936557139904945</c:v>
                </c:pt>
                <c:pt idx="14">
                  <c:v>3.8229950032806741</c:v>
                </c:pt>
                <c:pt idx="15">
                  <c:v>3.7912282379950257</c:v>
                </c:pt>
                <c:pt idx="16">
                  <c:v>3.8786024981972966</c:v>
                </c:pt>
                <c:pt idx="17">
                  <c:v>3.8949025386831</c:v>
                </c:pt>
                <c:pt idx="18">
                  <c:v>3.8672621290365479</c:v>
                </c:pt>
                <c:pt idx="19">
                  <c:v>3.7361759699733774</c:v>
                </c:pt>
                <c:pt idx="20">
                  <c:v>3.7565033672256698</c:v>
                </c:pt>
                <c:pt idx="21">
                  <c:v>3.715329109468497</c:v>
                </c:pt>
                <c:pt idx="22">
                  <c:v>3.6276116867674535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21-48FB-B781-70D00FC83C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9373631"/>
        <c:axId val="1556665935"/>
      </c:lineChart>
      <c:catAx>
        <c:axId val="1509373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6665935"/>
        <c:crosses val="autoZero"/>
        <c:auto val="1"/>
        <c:lblAlgn val="ctr"/>
        <c:lblOffset val="100"/>
        <c:noMultiLvlLbl val="0"/>
      </c:catAx>
      <c:valAx>
        <c:axId val="1556665935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93736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792969804008145"/>
          <c:y val="0.92187445319335082"/>
          <c:w val="0.62407810238673433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MANUFACTURING INFLATION ADJUSTED PROFITS</a:t>
            </a:r>
          </a:p>
        </c:rich>
      </c:tx>
      <c:layout>
        <c:manualLayout>
          <c:xMode val="edge"/>
          <c:yMode val="edge"/>
          <c:x val="0.19575570635410239"/>
          <c:y val="2.31481481481481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4283639437112308E-2"/>
          <c:y val="0.13004629629629633"/>
          <c:w val="0.90857262212982171"/>
          <c:h val="0.70308654126567516"/>
        </c:manualLayout>
      </c:layout>
      <c:lineChart>
        <c:grouping val="standard"/>
        <c:varyColors val="0"/>
        <c:ser>
          <c:idx val="0"/>
          <c:order val="0"/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Table!$C$6:$Y$7</c:f>
              <c:multiLvlStrCache>
                <c:ptCount val="2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  <c:pt idx="20">
                    <c:v>2023</c:v>
                  </c:pt>
                </c:lvl>
              </c:multiLvlStrCache>
            </c:multiLvlStrRef>
          </c:cat>
          <c:val>
            <c:numRef>
              <c:f>Table!$C$127:$Y$127</c:f>
              <c:numCache>
                <c:formatCode>General</c:formatCode>
                <c:ptCount val="23"/>
                <c:pt idx="0">
                  <c:v>317.7023589938907</c:v>
                </c:pt>
                <c:pt idx="1">
                  <c:v>377.46792361604162</c:v>
                </c:pt>
                <c:pt idx="2">
                  <c:v>377.4470946859949</c:v>
                </c:pt>
                <c:pt idx="3">
                  <c:v>370.92534303684647</c:v>
                </c:pt>
                <c:pt idx="4">
                  <c:v>350.56940152316707</c:v>
                </c:pt>
                <c:pt idx="5">
                  <c:v>333.27009870431618</c:v>
                </c:pt>
                <c:pt idx="6">
                  <c:v>364.42586974729164</c:v>
                </c:pt>
                <c:pt idx="7">
                  <c:v>356.46327466704525</c:v>
                </c:pt>
                <c:pt idx="8">
                  <c:v>334.8439266860338</c:v>
                </c:pt>
                <c:pt idx="9">
                  <c:v>231.53770235910588</c:v>
                </c:pt>
                <c:pt idx="10">
                  <c:v>397.59197545967561</c:v>
                </c:pt>
                <c:pt idx="11">
                  <c:v>339.66648130876956</c:v>
                </c:pt>
                <c:pt idx="12">
                  <c:v>392.53729298383126</c:v>
                </c:pt>
                <c:pt idx="13">
                  <c:v>431.73085978708735</c:v>
                </c:pt>
                <c:pt idx="14">
                  <c:v>415.50475678134546</c:v>
                </c:pt>
                <c:pt idx="15">
                  <c:v>462.35010881922631</c:v>
                </c:pt>
                <c:pt idx="16">
                  <c:v>548.43683907844047</c:v>
                </c:pt>
                <c:pt idx="17">
                  <c:v>586.04084666273593</c:v>
                </c:pt>
                <c:pt idx="18">
                  <c:v>590.91609653466139</c:v>
                </c:pt>
                <c:pt idx="19">
                  <c:v>623.88305677857977</c:v>
                </c:pt>
                <c:pt idx="20">
                  <c:v>609.73270397754732</c:v>
                </c:pt>
                <c:pt idx="21">
                  <c:v>585.21475406360855</c:v>
                </c:pt>
                <c:pt idx="22">
                  <c:v>609.3669067759771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64-44D4-9545-AAE04D6A34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40513999"/>
        <c:axId val="1841303919"/>
      </c:lineChart>
      <c:catAx>
        <c:axId val="1440513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1303919"/>
        <c:crosses val="autoZero"/>
        <c:auto val="1"/>
        <c:lblAlgn val="ctr"/>
        <c:lblOffset val="100"/>
        <c:noMultiLvlLbl val="0"/>
      </c:catAx>
      <c:valAx>
        <c:axId val="1841303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05139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RETAIL SECTOR TURNOVER RATES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202003078227113E-2"/>
          <c:y val="0.12541666666666668"/>
          <c:w val="0.89486881845151789"/>
          <c:h val="0.70771617089530481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Table!$C$6:$Y$7</c:f>
              <c:multiLvlStrCache>
                <c:ptCount val="2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  <c:pt idx="20">
                    <c:v>2023</c:v>
                  </c:pt>
                </c:lvl>
              </c:multiLvlStrCache>
            </c:multiLvlStrRef>
          </c:cat>
          <c:val>
            <c:numRef>
              <c:f>Table!$C$49:$Y$49</c:f>
              <c:numCache>
                <c:formatCode>0.00</c:formatCode>
                <c:ptCount val="23"/>
                <c:pt idx="0">
                  <c:v>10.714573195876289</c:v>
                </c:pt>
                <c:pt idx="1">
                  <c:v>10.741024928483858</c:v>
                </c:pt>
                <c:pt idx="2">
                  <c:v>10.742408854166667</c:v>
                </c:pt>
                <c:pt idx="3">
                  <c:v>10.790818285342443</c:v>
                </c:pt>
                <c:pt idx="4">
                  <c:v>10.607889129215735</c:v>
                </c:pt>
                <c:pt idx="5">
                  <c:v>10.586305341106033</c:v>
                </c:pt>
                <c:pt idx="6">
                  <c:v>10.484292216307953</c:v>
                </c:pt>
                <c:pt idx="7">
                  <c:v>10.547105141269105</c:v>
                </c:pt>
                <c:pt idx="8">
                  <c:v>10.396254751376929</c:v>
                </c:pt>
                <c:pt idx="9">
                  <c:v>10.527599578161759</c:v>
                </c:pt>
                <c:pt idx="10">
                  <c:v>10.200599523742822</c:v>
                </c:pt>
                <c:pt idx="11">
                  <c:v>10.649936817920736</c:v>
                </c:pt>
                <c:pt idx="12">
                  <c:v>10.601766254810617</c:v>
                </c:pt>
                <c:pt idx="13">
                  <c:v>10.73224553023946</c:v>
                </c:pt>
                <c:pt idx="14">
                  <c:v>10.82711338851662</c:v>
                </c:pt>
                <c:pt idx="15">
                  <c:v>10.722986579295572</c:v>
                </c:pt>
                <c:pt idx="16">
                  <c:v>11.192904780017749</c:v>
                </c:pt>
                <c:pt idx="17">
                  <c:v>11.331733399962523</c:v>
                </c:pt>
                <c:pt idx="18">
                  <c:v>11.113799705449191</c:v>
                </c:pt>
                <c:pt idx="19">
                  <c:v>10.769908125522015</c:v>
                </c:pt>
                <c:pt idx="20">
                  <c:v>10.668810794954531</c:v>
                </c:pt>
                <c:pt idx="21">
                  <c:v>10.595606087108621</c:v>
                </c:pt>
                <c:pt idx="22">
                  <c:v>10.474242837653479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A3-402F-870E-4CD1B5172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82607743"/>
        <c:axId val="1672941535"/>
      </c:lineChart>
      <c:catAx>
        <c:axId val="17826077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2941535"/>
        <c:crosses val="autoZero"/>
        <c:auto val="1"/>
        <c:lblAlgn val="ctr"/>
        <c:lblOffset val="100"/>
        <c:noMultiLvlLbl val="0"/>
      </c:catAx>
      <c:valAx>
        <c:axId val="16729415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6077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RETAIL SECTOR: INFLATION AJUSTED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5080831201068459E-2"/>
          <c:y val="0.12541666666666668"/>
          <c:w val="0.9097906707977893"/>
          <c:h val="0.70771617089530481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Table!$C$6:$Y$7</c:f>
              <c:multiLvlStrCache>
                <c:ptCount val="2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  <c:pt idx="20">
                    <c:v>2023</c:v>
                  </c:pt>
                </c:lvl>
              </c:multiLvlStrCache>
            </c:multiLvlStrRef>
          </c:cat>
          <c:val>
            <c:numRef>
              <c:f>Table!$C$129:$Y$129</c:f>
              <c:numCache>
                <c:formatCode>General</c:formatCode>
                <c:ptCount val="23"/>
                <c:pt idx="0">
                  <c:v>100</c:v>
                </c:pt>
                <c:pt idx="1">
                  <c:v>95.121951219512198</c:v>
                </c:pt>
                <c:pt idx="2">
                  <c:v>106.16531165311652</c:v>
                </c:pt>
                <c:pt idx="3">
                  <c:v>93.360433604336066</c:v>
                </c:pt>
                <c:pt idx="4">
                  <c:v>90.447154471544721</c:v>
                </c:pt>
                <c:pt idx="5">
                  <c:v>96.680216802168019</c:v>
                </c:pt>
                <c:pt idx="6">
                  <c:v>100.20325203252033</c:v>
                </c:pt>
                <c:pt idx="7">
                  <c:v>120.05420054200542</c:v>
                </c:pt>
                <c:pt idx="8">
                  <c:v>111.51761517615176</c:v>
                </c:pt>
                <c:pt idx="9">
                  <c:v>155.28455284552845</c:v>
                </c:pt>
                <c:pt idx="10">
                  <c:v>204.81029810298105</c:v>
                </c:pt>
                <c:pt idx="11">
                  <c:v>187.60162601626016</c:v>
                </c:pt>
                <c:pt idx="12">
                  <c:v>188.41463414634148</c:v>
                </c:pt>
                <c:pt idx="13">
                  <c:v>213.07588075880759</c:v>
                </c:pt>
                <c:pt idx="14">
                  <c:v>176.89701897018972</c:v>
                </c:pt>
                <c:pt idx="15">
                  <c:v>170.39295392953929</c:v>
                </c:pt>
                <c:pt idx="16">
                  <c:v>176.76151761517613</c:v>
                </c:pt>
                <c:pt idx="17">
                  <c:v>197.49322493224932</c:v>
                </c:pt>
                <c:pt idx="18">
                  <c:v>194.17344173441737</c:v>
                </c:pt>
                <c:pt idx="19">
                  <c:v>204.33604336043365</c:v>
                </c:pt>
                <c:pt idx="20">
                  <c:v>213.48238482384826</c:v>
                </c:pt>
                <c:pt idx="21">
                  <c:v>239.36314363143632</c:v>
                </c:pt>
                <c:pt idx="22">
                  <c:v>253.5907859078591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EA-4F1B-8B3E-AA500C6402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82609663"/>
        <c:axId val="1672929135"/>
      </c:lineChart>
      <c:catAx>
        <c:axId val="17826096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2929135"/>
        <c:crosses val="autoZero"/>
        <c:auto val="1"/>
        <c:lblAlgn val="ctr"/>
        <c:lblOffset val="100"/>
        <c:noMultiLvlLbl val="0"/>
      </c:catAx>
      <c:valAx>
        <c:axId val="167292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6096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142874</xdr:colOff>
      <xdr:row>6</xdr:row>
      <xdr:rowOff>95250</xdr:rowOff>
    </xdr:from>
    <xdr:to>
      <xdr:col>33</xdr:col>
      <xdr:colOff>361949</xdr:colOff>
      <xdr:row>21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F68EC02-98C5-D37E-8AAD-A69C1B367C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104774</xdr:colOff>
      <xdr:row>23</xdr:row>
      <xdr:rowOff>44450</xdr:rowOff>
    </xdr:from>
    <xdr:to>
      <xdr:col>33</xdr:col>
      <xdr:colOff>374649</xdr:colOff>
      <xdr:row>38</xdr:row>
      <xdr:rowOff>25400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1DC9849-9E06-38D9-7982-787DE28307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47624</xdr:colOff>
      <xdr:row>39</xdr:row>
      <xdr:rowOff>38100</xdr:rowOff>
    </xdr:from>
    <xdr:to>
      <xdr:col>34</xdr:col>
      <xdr:colOff>165099</xdr:colOff>
      <xdr:row>55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16E120B-37F9-DC67-5581-A9AB9C3CB9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66674</xdr:colOff>
      <xdr:row>56</xdr:row>
      <xdr:rowOff>19050</xdr:rowOff>
    </xdr:from>
    <xdr:to>
      <xdr:col>34</xdr:col>
      <xdr:colOff>139699</xdr:colOff>
      <xdr:row>71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DF3CEAE-895A-21E0-C4FF-B1F6B54040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9"/>
  <sheetViews>
    <sheetView tabSelected="1" topLeftCell="A33" workbookViewId="0">
      <selection activeCell="C50" sqref="C50:Y50"/>
    </sheetView>
  </sheetViews>
  <sheetFormatPr defaultRowHeight="14.5" x14ac:dyDescent="0.35"/>
  <cols>
    <col min="1" max="1" width="3.81640625" bestFit="1" customWidth="1" collapsed="1"/>
    <col min="2" max="2" width="55.453125" bestFit="1" customWidth="1" collapsed="1"/>
    <col min="3" max="3" width="7.54296875" bestFit="1" customWidth="1" collapsed="1"/>
    <col min="4" max="25" width="7" bestFit="1" customWidth="1" collapsed="1"/>
  </cols>
  <sheetData>
    <row r="1" spans="1:25" ht="18.5" x14ac:dyDescent="0.4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17" x14ac:dyDescent="0.4">
      <c r="A2" s="5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x14ac:dyDescent="0.3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x14ac:dyDescent="0.3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6" spans="1:25" x14ac:dyDescent="0.35">
      <c r="A6" s="6" t="s">
        <v>4</v>
      </c>
      <c r="B6" s="6" t="s">
        <v>5</v>
      </c>
      <c r="C6" s="6" t="s">
        <v>6</v>
      </c>
      <c r="D6" s="6"/>
      <c r="E6" s="6"/>
      <c r="F6" s="6"/>
      <c r="G6" s="6" t="s">
        <v>7</v>
      </c>
      <c r="H6" s="6"/>
      <c r="I6" s="6"/>
      <c r="J6" s="6"/>
      <c r="K6" s="6" t="s">
        <v>8</v>
      </c>
      <c r="L6" s="6"/>
      <c r="M6" s="6"/>
      <c r="N6" s="6"/>
      <c r="O6" s="6" t="s">
        <v>9</v>
      </c>
      <c r="P6" s="6"/>
      <c r="Q6" s="6"/>
      <c r="R6" s="6"/>
      <c r="S6" s="6" t="s">
        <v>10</v>
      </c>
      <c r="T6" s="6"/>
      <c r="U6" s="6"/>
      <c r="V6" s="6"/>
      <c r="W6" s="6" t="s">
        <v>11</v>
      </c>
      <c r="X6" s="6"/>
      <c r="Y6" s="6"/>
    </row>
    <row r="7" spans="1:25" x14ac:dyDescent="0.35">
      <c r="A7" s="6"/>
      <c r="B7" s="6"/>
      <c r="C7" s="1" t="s">
        <v>12</v>
      </c>
      <c r="D7" s="1" t="s">
        <v>13</v>
      </c>
      <c r="E7" s="1" t="s">
        <v>14</v>
      </c>
      <c r="F7" s="1" t="s">
        <v>15</v>
      </c>
      <c r="G7" s="1" t="s">
        <v>12</v>
      </c>
      <c r="H7" s="1" t="s">
        <v>13</v>
      </c>
      <c r="I7" s="1" t="s">
        <v>14</v>
      </c>
      <c r="J7" s="1" t="s">
        <v>15</v>
      </c>
      <c r="K7" s="1" t="s">
        <v>12</v>
      </c>
      <c r="L7" s="1" t="s">
        <v>13</v>
      </c>
      <c r="M7" s="1" t="s">
        <v>14</v>
      </c>
      <c r="N7" s="1" t="s">
        <v>15</v>
      </c>
      <c r="O7" s="1" t="s">
        <v>12</v>
      </c>
      <c r="P7" s="1" t="s">
        <v>13</v>
      </c>
      <c r="Q7" s="1" t="s">
        <v>14</v>
      </c>
      <c r="R7" s="1" t="s">
        <v>15</v>
      </c>
      <c r="S7" s="1" t="s">
        <v>12</v>
      </c>
      <c r="T7" s="1" t="s">
        <v>13</v>
      </c>
      <c r="U7" s="1" t="s">
        <v>14</v>
      </c>
      <c r="V7" s="1" t="s">
        <v>15</v>
      </c>
      <c r="W7" s="1" t="s">
        <v>12</v>
      </c>
      <c r="X7" s="1" t="s">
        <v>13</v>
      </c>
      <c r="Y7" s="1" t="s">
        <v>14</v>
      </c>
    </row>
    <row r="8" spans="1:25" x14ac:dyDescent="0.35">
      <c r="A8" t="s">
        <v>16</v>
      </c>
      <c r="B8" s="2" t="s">
        <v>17</v>
      </c>
      <c r="C8" s="2">
        <v>35798.6</v>
      </c>
      <c r="D8" s="2">
        <v>36376.699999999997</v>
      </c>
      <c r="E8" s="2">
        <v>36799.300000000003</v>
      </c>
      <c r="F8" s="2">
        <v>37043.5</v>
      </c>
      <c r="G8" s="2">
        <v>37116</v>
      </c>
      <c r="H8" s="2">
        <v>37581.9</v>
      </c>
      <c r="I8" s="2">
        <v>37944</v>
      </c>
      <c r="J8" s="2">
        <v>38064</v>
      </c>
      <c r="K8" s="2">
        <v>37642.800000000003</v>
      </c>
      <c r="L8" s="2">
        <v>34138.9</v>
      </c>
      <c r="M8" s="2">
        <v>36888.699999999997</v>
      </c>
      <c r="N8" s="2">
        <v>38053.9</v>
      </c>
      <c r="O8" s="2">
        <v>39587.9</v>
      </c>
      <c r="P8" s="2">
        <v>41178.300000000003</v>
      </c>
      <c r="Q8" s="2">
        <v>42289.8</v>
      </c>
      <c r="R8" s="2">
        <v>43605.3</v>
      </c>
      <c r="S8" s="2">
        <v>44784.4</v>
      </c>
      <c r="T8" s="2">
        <v>46124.800000000003</v>
      </c>
      <c r="U8" s="2">
        <v>46690.3</v>
      </c>
      <c r="V8" s="2">
        <v>46733.599999999999</v>
      </c>
      <c r="W8" s="2">
        <v>47300.5</v>
      </c>
      <c r="X8" s="2">
        <v>47365.2</v>
      </c>
      <c r="Y8" s="2">
        <v>48135.9</v>
      </c>
    </row>
    <row r="9" spans="1:25" x14ac:dyDescent="0.35">
      <c r="A9" t="s">
        <v>18</v>
      </c>
      <c r="B9" s="2" t="s">
        <v>19</v>
      </c>
      <c r="C9" s="2">
        <v>31932.799999999999</v>
      </c>
      <c r="D9" s="2">
        <v>32460.6</v>
      </c>
      <c r="E9" s="2">
        <v>32828.6</v>
      </c>
      <c r="F9" s="2">
        <v>33028.300000000003</v>
      </c>
      <c r="G9" s="2">
        <v>33074.199999999997</v>
      </c>
      <c r="H9" s="2">
        <v>33473.599999999999</v>
      </c>
      <c r="I9" s="2">
        <v>33784.699999999997</v>
      </c>
      <c r="J9" s="2">
        <v>33853.1</v>
      </c>
      <c r="K9" s="2">
        <v>33393.300000000003</v>
      </c>
      <c r="L9" s="2">
        <v>29924.799999999999</v>
      </c>
      <c r="M9" s="2">
        <v>32619.200000000001</v>
      </c>
      <c r="N9" s="2">
        <v>33756.1</v>
      </c>
      <c r="O9" s="2">
        <v>35129.1</v>
      </c>
      <c r="P9" s="2">
        <v>36671.5</v>
      </c>
      <c r="Q9" s="2">
        <v>37719.699999999997</v>
      </c>
      <c r="R9" s="2">
        <v>38955.300000000003</v>
      </c>
      <c r="S9" s="2">
        <v>40058.300000000003</v>
      </c>
      <c r="T9" s="2">
        <v>41257.300000000003</v>
      </c>
      <c r="U9" s="2">
        <v>41757</v>
      </c>
      <c r="V9" s="2">
        <v>41752.9</v>
      </c>
      <c r="W9" s="2">
        <v>42272.3</v>
      </c>
      <c r="X9" s="2">
        <v>42328</v>
      </c>
      <c r="Y9" s="2">
        <v>42983.6</v>
      </c>
    </row>
    <row r="10" spans="1:25" x14ac:dyDescent="0.35">
      <c r="A10" t="s">
        <v>20</v>
      </c>
      <c r="B10" s="2" t="s">
        <v>21</v>
      </c>
      <c r="C10" s="2">
        <v>451.7</v>
      </c>
      <c r="D10" s="2">
        <v>455.3</v>
      </c>
      <c r="E10" s="2">
        <v>440.7</v>
      </c>
      <c r="F10" s="2">
        <v>444.8</v>
      </c>
      <c r="G10" s="2">
        <v>432.9</v>
      </c>
      <c r="H10" s="2">
        <v>434.4</v>
      </c>
      <c r="I10" s="2">
        <v>440.9</v>
      </c>
      <c r="J10" s="2">
        <v>448.6</v>
      </c>
      <c r="K10" s="2">
        <v>452.8</v>
      </c>
      <c r="L10" s="2">
        <v>406.2</v>
      </c>
      <c r="M10" s="2">
        <v>442.2</v>
      </c>
      <c r="N10" s="2">
        <v>473.4</v>
      </c>
      <c r="O10" s="2">
        <v>486.5</v>
      </c>
      <c r="P10" s="2">
        <v>540.79999999999995</v>
      </c>
      <c r="Q10" s="2">
        <v>559.79999999999995</v>
      </c>
      <c r="R10" s="2">
        <v>553.79999999999995</v>
      </c>
      <c r="S10" s="2">
        <v>594.6</v>
      </c>
      <c r="T10" s="2">
        <v>636.1</v>
      </c>
      <c r="U10" s="2">
        <v>648.20000000000005</v>
      </c>
      <c r="V10" s="2">
        <v>651.79999999999995</v>
      </c>
      <c r="W10" s="2">
        <v>642.20000000000005</v>
      </c>
      <c r="X10" s="2">
        <v>618.5</v>
      </c>
      <c r="Y10" s="2">
        <v>610.9</v>
      </c>
    </row>
    <row r="11" spans="1:25" x14ac:dyDescent="0.35">
      <c r="A11" t="s">
        <v>22</v>
      </c>
      <c r="B11" t="s">
        <v>23</v>
      </c>
      <c r="C11">
        <v>396.4</v>
      </c>
      <c r="D11">
        <v>399.3</v>
      </c>
      <c r="E11">
        <v>390.1</v>
      </c>
      <c r="F11">
        <v>394.6</v>
      </c>
      <c r="G11">
        <v>381.7</v>
      </c>
      <c r="H11">
        <v>383.4</v>
      </c>
      <c r="I11">
        <v>388.9</v>
      </c>
      <c r="J11">
        <v>396.1</v>
      </c>
      <c r="K11">
        <v>400.5</v>
      </c>
      <c r="L11">
        <v>356.2</v>
      </c>
      <c r="M11">
        <v>386.9</v>
      </c>
      <c r="N11">
        <v>413.7</v>
      </c>
      <c r="O11">
        <v>428.3</v>
      </c>
      <c r="P11">
        <v>479.1</v>
      </c>
      <c r="Q11">
        <v>492.2</v>
      </c>
      <c r="R11">
        <v>488.7</v>
      </c>
      <c r="S11">
        <v>525.70000000000005</v>
      </c>
      <c r="T11">
        <v>569.79999999999995</v>
      </c>
      <c r="U11">
        <v>579.20000000000005</v>
      </c>
      <c r="V11">
        <v>584.1</v>
      </c>
      <c r="W11">
        <v>574.79999999999995</v>
      </c>
      <c r="X11">
        <v>554</v>
      </c>
      <c r="Y11">
        <v>546.4</v>
      </c>
    </row>
    <row r="12" spans="1:25" x14ac:dyDescent="0.35">
      <c r="A12" t="s">
        <v>24</v>
      </c>
      <c r="B12" t="s">
        <v>25</v>
      </c>
      <c r="C12">
        <v>55.4</v>
      </c>
      <c r="D12">
        <v>56</v>
      </c>
      <c r="E12">
        <v>50.6</v>
      </c>
      <c r="F12">
        <v>50.2</v>
      </c>
      <c r="G12">
        <v>51.2</v>
      </c>
      <c r="H12">
        <v>51</v>
      </c>
      <c r="I12">
        <v>51.9</v>
      </c>
      <c r="J12">
        <v>52.5</v>
      </c>
      <c r="K12">
        <v>52.4</v>
      </c>
      <c r="L12">
        <v>50</v>
      </c>
      <c r="M12">
        <v>55.3</v>
      </c>
      <c r="N12">
        <v>59.6</v>
      </c>
      <c r="O12">
        <v>58.2</v>
      </c>
      <c r="P12">
        <v>61.7</v>
      </c>
      <c r="Q12">
        <v>67.5</v>
      </c>
      <c r="R12">
        <v>65.099999999999994</v>
      </c>
      <c r="S12">
        <v>68.8</v>
      </c>
      <c r="T12">
        <v>66.3</v>
      </c>
      <c r="U12">
        <v>69</v>
      </c>
      <c r="V12">
        <v>67.7</v>
      </c>
      <c r="W12">
        <v>67.3</v>
      </c>
      <c r="X12">
        <v>64.599999999999994</v>
      </c>
      <c r="Y12">
        <v>64.5</v>
      </c>
    </row>
    <row r="13" spans="1:25" x14ac:dyDescent="0.35">
      <c r="A13" t="s">
        <v>26</v>
      </c>
      <c r="B13" s="2" t="s">
        <v>27</v>
      </c>
      <c r="C13" s="2">
        <v>545.6</v>
      </c>
      <c r="D13" s="2">
        <v>573</v>
      </c>
      <c r="E13" s="2">
        <v>613.5</v>
      </c>
      <c r="F13" s="2">
        <v>610.1</v>
      </c>
      <c r="G13" s="2">
        <v>566.1</v>
      </c>
      <c r="H13" s="2">
        <v>571.4</v>
      </c>
      <c r="I13" s="2">
        <v>554.79999999999995</v>
      </c>
      <c r="J13" s="2">
        <v>546.1</v>
      </c>
      <c r="K13" s="2">
        <v>487.1</v>
      </c>
      <c r="L13" s="2">
        <v>293.89999999999998</v>
      </c>
      <c r="M13" s="2">
        <v>354.3</v>
      </c>
      <c r="N13" s="2">
        <v>404.2</v>
      </c>
      <c r="O13" s="2">
        <v>494.8</v>
      </c>
      <c r="P13" s="2">
        <v>583</v>
      </c>
      <c r="Q13" s="2">
        <v>630.29999999999995</v>
      </c>
      <c r="R13" s="2">
        <v>738</v>
      </c>
      <c r="S13" s="2">
        <v>796.1</v>
      </c>
      <c r="T13" s="2">
        <v>939</v>
      </c>
      <c r="U13" s="2">
        <v>919.2</v>
      </c>
      <c r="V13" s="2">
        <v>790</v>
      </c>
      <c r="W13" s="2">
        <v>746</v>
      </c>
      <c r="X13" s="2">
        <v>669</v>
      </c>
      <c r="Y13" s="2">
        <v>698.6</v>
      </c>
    </row>
    <row r="14" spans="1:25" x14ac:dyDescent="0.35">
      <c r="A14" t="s">
        <v>28</v>
      </c>
      <c r="B14" t="s">
        <v>29</v>
      </c>
      <c r="C14">
        <v>315.39999999999998</v>
      </c>
      <c r="D14">
        <v>335</v>
      </c>
      <c r="E14">
        <v>368.1</v>
      </c>
      <c r="F14">
        <v>368</v>
      </c>
      <c r="G14">
        <v>326.8</v>
      </c>
      <c r="H14">
        <v>323.2</v>
      </c>
      <c r="I14">
        <v>305.8</v>
      </c>
      <c r="J14">
        <v>315.89999999999998</v>
      </c>
      <c r="K14">
        <v>261.3</v>
      </c>
      <c r="L14">
        <v>144.1</v>
      </c>
      <c r="M14">
        <v>198</v>
      </c>
      <c r="N14">
        <v>238.9</v>
      </c>
      <c r="O14">
        <v>309.60000000000002</v>
      </c>
      <c r="P14">
        <v>388.7</v>
      </c>
      <c r="Q14">
        <v>435</v>
      </c>
      <c r="R14">
        <v>538.1</v>
      </c>
      <c r="S14">
        <v>580.6</v>
      </c>
      <c r="T14">
        <v>718.9</v>
      </c>
      <c r="U14">
        <v>693.1</v>
      </c>
      <c r="V14">
        <v>564.70000000000005</v>
      </c>
      <c r="W14">
        <v>499.5</v>
      </c>
      <c r="X14">
        <v>432.8</v>
      </c>
      <c r="Y14">
        <v>471</v>
      </c>
    </row>
    <row r="15" spans="1:25" x14ac:dyDescent="0.35">
      <c r="A15" t="s">
        <v>30</v>
      </c>
      <c r="B15" t="s">
        <v>31</v>
      </c>
      <c r="C15">
        <v>106.8</v>
      </c>
      <c r="D15">
        <v>107.6</v>
      </c>
      <c r="E15">
        <v>106.2</v>
      </c>
      <c r="F15">
        <v>107</v>
      </c>
      <c r="G15">
        <v>105.5</v>
      </c>
      <c r="H15">
        <v>109.4</v>
      </c>
      <c r="I15">
        <v>106.7</v>
      </c>
      <c r="J15">
        <v>103.1</v>
      </c>
      <c r="K15">
        <v>100.2</v>
      </c>
      <c r="L15">
        <v>86.8</v>
      </c>
      <c r="M15">
        <v>97.7</v>
      </c>
      <c r="N15">
        <v>100.2</v>
      </c>
      <c r="O15">
        <v>114.2</v>
      </c>
      <c r="P15">
        <v>115.7</v>
      </c>
      <c r="Q15">
        <v>117.1</v>
      </c>
      <c r="R15">
        <v>119.3</v>
      </c>
      <c r="S15">
        <v>133.5</v>
      </c>
      <c r="T15">
        <v>137</v>
      </c>
      <c r="U15">
        <v>139</v>
      </c>
      <c r="V15">
        <v>139.30000000000001</v>
      </c>
      <c r="W15">
        <v>153</v>
      </c>
      <c r="X15">
        <v>143.80000000000001</v>
      </c>
      <c r="Y15">
        <v>141.5</v>
      </c>
    </row>
    <row r="16" spans="1:25" x14ac:dyDescent="0.35">
      <c r="A16" t="s">
        <v>32</v>
      </c>
      <c r="B16" t="s">
        <v>33</v>
      </c>
      <c r="C16">
        <v>123.3</v>
      </c>
      <c r="D16">
        <v>130.4</v>
      </c>
      <c r="E16">
        <v>139.19999999999999</v>
      </c>
      <c r="F16">
        <v>135.1</v>
      </c>
      <c r="G16">
        <v>133.80000000000001</v>
      </c>
      <c r="H16">
        <v>138.80000000000001</v>
      </c>
      <c r="I16">
        <v>142.30000000000001</v>
      </c>
      <c r="J16">
        <v>127.1</v>
      </c>
      <c r="K16">
        <v>125.6</v>
      </c>
      <c r="L16">
        <v>62.9</v>
      </c>
      <c r="M16">
        <v>58.6</v>
      </c>
      <c r="N16">
        <v>65.099999999999994</v>
      </c>
      <c r="O16">
        <v>71</v>
      </c>
      <c r="P16">
        <v>78.599999999999994</v>
      </c>
      <c r="Q16">
        <v>78.2</v>
      </c>
      <c r="R16">
        <v>80.7</v>
      </c>
      <c r="S16">
        <v>82</v>
      </c>
      <c r="T16">
        <v>83.1</v>
      </c>
      <c r="U16">
        <v>87.1</v>
      </c>
      <c r="V16">
        <v>86</v>
      </c>
      <c r="W16">
        <v>93.5</v>
      </c>
      <c r="X16">
        <v>92.3</v>
      </c>
      <c r="Y16">
        <v>86.1</v>
      </c>
    </row>
    <row r="17" spans="1:25" x14ac:dyDescent="0.35">
      <c r="A17" t="s">
        <v>34</v>
      </c>
      <c r="B17" s="2" t="s">
        <v>35</v>
      </c>
      <c r="C17" s="2">
        <v>509.5</v>
      </c>
      <c r="D17" s="2">
        <v>513</v>
      </c>
      <c r="E17" s="2">
        <v>515.29999999999995</v>
      </c>
      <c r="F17" s="2">
        <v>524.20000000000005</v>
      </c>
      <c r="G17" s="2">
        <v>529.29999999999995</v>
      </c>
      <c r="H17" s="2">
        <v>510.4</v>
      </c>
      <c r="I17" s="2">
        <v>526.1</v>
      </c>
      <c r="J17" s="2">
        <v>505.7</v>
      </c>
      <c r="K17" s="2">
        <v>480.5</v>
      </c>
      <c r="L17" s="2">
        <v>474.7</v>
      </c>
      <c r="M17" s="2">
        <v>502.4</v>
      </c>
      <c r="N17" s="2">
        <v>519.1</v>
      </c>
      <c r="O17" s="2">
        <v>594.20000000000005</v>
      </c>
      <c r="P17" s="2">
        <v>579</v>
      </c>
      <c r="Q17" s="2">
        <v>600.9</v>
      </c>
      <c r="R17" s="2">
        <v>619.29999999999995</v>
      </c>
      <c r="S17" s="2">
        <v>635.5</v>
      </c>
      <c r="T17" s="2">
        <v>731.1</v>
      </c>
      <c r="U17" s="2">
        <v>750.1</v>
      </c>
      <c r="V17" s="2">
        <v>688.7</v>
      </c>
      <c r="W17" s="2">
        <v>665.5</v>
      </c>
      <c r="X17" s="2">
        <v>600.20000000000005</v>
      </c>
      <c r="Y17" s="2">
        <v>657.4</v>
      </c>
    </row>
    <row r="18" spans="1:25" x14ac:dyDescent="0.35">
      <c r="A18" t="s">
        <v>36</v>
      </c>
      <c r="B18" s="2" t="s">
        <v>37</v>
      </c>
      <c r="C18" s="2">
        <v>1638.4</v>
      </c>
      <c r="D18" s="2">
        <v>1671.7</v>
      </c>
      <c r="E18" s="2">
        <v>1679.8</v>
      </c>
      <c r="F18" s="2">
        <v>1657.9</v>
      </c>
      <c r="G18" s="2">
        <v>1678.7</v>
      </c>
      <c r="H18" s="2">
        <v>1717.1</v>
      </c>
      <c r="I18" s="2">
        <v>1761.6</v>
      </c>
      <c r="J18" s="2">
        <v>1778.6</v>
      </c>
      <c r="K18" s="2">
        <v>1812.5</v>
      </c>
      <c r="L18" s="2">
        <v>1751.9</v>
      </c>
      <c r="M18" s="2">
        <v>1801.7</v>
      </c>
      <c r="N18" s="2">
        <v>1860.5</v>
      </c>
      <c r="O18" s="2">
        <v>1939.2</v>
      </c>
      <c r="P18" s="2">
        <v>1974.4</v>
      </c>
      <c r="Q18" s="2">
        <v>1991.5</v>
      </c>
      <c r="R18" s="2">
        <v>2033.3</v>
      </c>
      <c r="S18" s="2">
        <v>2108.6999999999998</v>
      </c>
      <c r="T18" s="2">
        <v>2139.6</v>
      </c>
      <c r="U18" s="2">
        <v>2138.5</v>
      </c>
      <c r="V18" s="2">
        <v>2152.1999999999998</v>
      </c>
      <c r="W18" s="2">
        <v>2201.1</v>
      </c>
      <c r="X18" s="2">
        <v>2235.9</v>
      </c>
      <c r="Y18" s="2">
        <v>2317.1</v>
      </c>
    </row>
    <row r="19" spans="1:25" x14ac:dyDescent="0.35">
      <c r="A19" t="s">
        <v>38</v>
      </c>
      <c r="B19" s="2" t="s">
        <v>39</v>
      </c>
      <c r="C19" s="2">
        <v>5953</v>
      </c>
      <c r="D19" s="2">
        <v>6036.6</v>
      </c>
      <c r="E19" s="2">
        <v>6102.7</v>
      </c>
      <c r="F19" s="2">
        <v>6081.4</v>
      </c>
      <c r="G19" s="2">
        <v>5988.8</v>
      </c>
      <c r="H19" s="2">
        <v>5997.6</v>
      </c>
      <c r="I19" s="2">
        <v>5935</v>
      </c>
      <c r="J19" s="2">
        <v>5816.6</v>
      </c>
      <c r="K19" s="2">
        <v>5654.5</v>
      </c>
      <c r="L19" s="2">
        <v>4873.7</v>
      </c>
      <c r="M19" s="2">
        <v>5472.7</v>
      </c>
      <c r="N19" s="2">
        <v>5643</v>
      </c>
      <c r="O19" s="2">
        <v>5950.4</v>
      </c>
      <c r="P19" s="2">
        <v>6180.4</v>
      </c>
      <c r="Q19" s="2">
        <v>6374.2</v>
      </c>
      <c r="R19" s="2">
        <v>6692.3</v>
      </c>
      <c r="S19" s="2">
        <v>6987.5</v>
      </c>
      <c r="T19" s="2">
        <v>7246.8</v>
      </c>
      <c r="U19" s="2">
        <v>7274.3</v>
      </c>
      <c r="V19" s="2">
        <v>7258</v>
      </c>
      <c r="W19" s="2">
        <v>7217.1</v>
      </c>
      <c r="X19" s="2">
        <v>7193.6</v>
      </c>
      <c r="Y19" s="2">
        <v>7270.4</v>
      </c>
    </row>
    <row r="20" spans="1:25" x14ac:dyDescent="0.35">
      <c r="A20" t="s">
        <v>38</v>
      </c>
      <c r="B20" s="2" t="s">
        <v>39</v>
      </c>
      <c r="C20" s="2">
        <v>2230</v>
      </c>
      <c r="D20" s="2">
        <v>2252.6</v>
      </c>
      <c r="E20" s="2">
        <v>2274.5</v>
      </c>
      <c r="F20" s="2">
        <v>2290.1999999999998</v>
      </c>
      <c r="G20" s="2">
        <v>2251.1999999999998</v>
      </c>
      <c r="H20" s="2">
        <v>2266</v>
      </c>
      <c r="I20" s="2">
        <v>2273.6999999999998</v>
      </c>
      <c r="J20" s="2">
        <v>2279.8000000000002</v>
      </c>
      <c r="K20" s="2">
        <v>2215.6999999999998</v>
      </c>
      <c r="L20" s="2">
        <v>1972.4</v>
      </c>
      <c r="M20" s="2">
        <v>2190.4</v>
      </c>
      <c r="N20" s="2">
        <v>2214.1</v>
      </c>
      <c r="O20" s="2">
        <v>2265.4</v>
      </c>
      <c r="P20" s="2">
        <v>2320.6999999999998</v>
      </c>
      <c r="Q20" s="2">
        <v>2369.1</v>
      </c>
      <c r="R20" s="2">
        <v>2510.6999999999998</v>
      </c>
      <c r="S20" s="2">
        <v>2564.8000000000002</v>
      </c>
      <c r="T20" s="2">
        <v>2635.3</v>
      </c>
      <c r="U20" s="2">
        <v>2658.5</v>
      </c>
      <c r="V20" s="2">
        <v>2740.1</v>
      </c>
      <c r="W20" s="2">
        <v>2729</v>
      </c>
      <c r="X20" s="2">
        <v>2750.8</v>
      </c>
      <c r="Y20" s="2">
        <v>2853.1</v>
      </c>
    </row>
    <row r="21" spans="1:25" s="9" customFormat="1" x14ac:dyDescent="0.35">
      <c r="B21" s="10" t="s">
        <v>221</v>
      </c>
      <c r="C21" s="11">
        <f>C19/C20+(C19-C20)/C20</f>
        <v>4.3390134529147986</v>
      </c>
      <c r="D21" s="11">
        <f t="shared" ref="D21:Y21" si="0">D19/D20+(D19-D20)/D20</f>
        <v>4.3596732664476612</v>
      </c>
      <c r="E21" s="11">
        <f t="shared" si="0"/>
        <v>4.3661903715102222</v>
      </c>
      <c r="F21" s="11">
        <f t="shared" si="0"/>
        <v>4.3108025499956337</v>
      </c>
      <c r="G21" s="11">
        <f t="shared" si="0"/>
        <v>4.3205401563610524</v>
      </c>
      <c r="H21" s="11">
        <f t="shared" si="0"/>
        <v>4.2935569285083854</v>
      </c>
      <c r="I21" s="11">
        <f t="shared" si="0"/>
        <v>4.2205655979240886</v>
      </c>
      <c r="J21" s="11">
        <f t="shared" si="0"/>
        <v>4.1027283095008329</v>
      </c>
      <c r="K21" s="11">
        <f t="shared" si="0"/>
        <v>4.1040303290156617</v>
      </c>
      <c r="L21" s="11">
        <f t="shared" si="0"/>
        <v>3.9418981950922731</v>
      </c>
      <c r="M21" s="11">
        <f t="shared" si="0"/>
        <v>3.9969868517165814</v>
      </c>
      <c r="N21" s="11">
        <f t="shared" si="0"/>
        <v>4.0973307438688407</v>
      </c>
      <c r="O21" s="11">
        <f t="shared" si="0"/>
        <v>4.2532886024543117</v>
      </c>
      <c r="P21" s="11">
        <f t="shared" si="0"/>
        <v>4.3263239539794025</v>
      </c>
      <c r="Q21" s="11">
        <f t="shared" si="0"/>
        <v>4.3811151914229036</v>
      </c>
      <c r="R21" s="11">
        <f t="shared" si="0"/>
        <v>4.3310232206157648</v>
      </c>
      <c r="S21" s="11">
        <f t="shared" si="0"/>
        <v>4.4487679351216469</v>
      </c>
      <c r="T21" s="11">
        <f t="shared" si="0"/>
        <v>4.4997912951087162</v>
      </c>
      <c r="U21" s="11">
        <f t="shared" si="0"/>
        <v>4.4724844837314279</v>
      </c>
      <c r="V21" s="11">
        <f t="shared" si="0"/>
        <v>4.297616875296522</v>
      </c>
      <c r="W21" s="11">
        <f t="shared" si="0"/>
        <v>4.2891901795529499</v>
      </c>
      <c r="X21" s="11">
        <f t="shared" si="0"/>
        <v>4.2301875817943868</v>
      </c>
      <c r="Y21" s="11">
        <f t="shared" si="0"/>
        <v>4.0964915355227642</v>
      </c>
    </row>
    <row r="22" spans="1:25" x14ac:dyDescent="0.35">
      <c r="A22" t="s">
        <v>40</v>
      </c>
      <c r="B22" t="s">
        <v>41</v>
      </c>
      <c r="C22">
        <v>2951.5</v>
      </c>
      <c r="D22">
        <v>2992.7</v>
      </c>
      <c r="E22">
        <v>3027.4</v>
      </c>
      <c r="F22">
        <v>3023.9</v>
      </c>
      <c r="G22">
        <v>3005.3</v>
      </c>
      <c r="H22">
        <v>2992.5</v>
      </c>
      <c r="I22">
        <v>2968.9</v>
      </c>
      <c r="J22">
        <v>2899.7</v>
      </c>
      <c r="K22">
        <v>2831.4</v>
      </c>
      <c r="L22">
        <v>2408.6999999999998</v>
      </c>
      <c r="M22">
        <v>2818.9</v>
      </c>
      <c r="N22">
        <v>2900.1</v>
      </c>
      <c r="O22">
        <v>2994.7</v>
      </c>
      <c r="P22">
        <v>3063.4</v>
      </c>
      <c r="Q22">
        <v>3092.7</v>
      </c>
      <c r="R22">
        <v>3229.3</v>
      </c>
      <c r="S22">
        <v>3369</v>
      </c>
      <c r="T22">
        <v>3432.9</v>
      </c>
      <c r="U22">
        <v>3487.8</v>
      </c>
      <c r="V22">
        <v>3540.5</v>
      </c>
      <c r="W22">
        <v>3550</v>
      </c>
      <c r="X22">
        <v>3639.3</v>
      </c>
      <c r="Y22">
        <v>3650</v>
      </c>
    </row>
    <row r="23" spans="1:25" x14ac:dyDescent="0.35">
      <c r="A23" t="s">
        <v>42</v>
      </c>
      <c r="B23" t="s">
        <v>43</v>
      </c>
      <c r="C23">
        <v>119.1</v>
      </c>
      <c r="D23">
        <v>121.9</v>
      </c>
      <c r="E23">
        <v>123.2</v>
      </c>
      <c r="F23">
        <v>117.3</v>
      </c>
      <c r="G23">
        <v>112.5</v>
      </c>
      <c r="H23">
        <v>110.5</v>
      </c>
      <c r="I23">
        <v>112.1</v>
      </c>
      <c r="J23">
        <v>114.5</v>
      </c>
      <c r="K23">
        <v>114.8</v>
      </c>
      <c r="L23">
        <v>110.8</v>
      </c>
      <c r="M23">
        <v>128.9</v>
      </c>
      <c r="N23">
        <v>140.19999999999999</v>
      </c>
      <c r="O23">
        <v>152</v>
      </c>
      <c r="P23">
        <v>164.1</v>
      </c>
      <c r="Q23">
        <v>165</v>
      </c>
      <c r="R23">
        <v>171.5</v>
      </c>
      <c r="S23">
        <v>173.6</v>
      </c>
      <c r="T23">
        <v>175.2</v>
      </c>
      <c r="U23">
        <v>174.1</v>
      </c>
      <c r="V23">
        <v>173.5</v>
      </c>
      <c r="W23">
        <v>171.6</v>
      </c>
      <c r="X23">
        <v>170.9</v>
      </c>
      <c r="Y23">
        <v>171.9</v>
      </c>
    </row>
    <row r="24" spans="1:25" x14ac:dyDescent="0.35">
      <c r="A24" t="s">
        <v>44</v>
      </c>
      <c r="B24" t="s">
        <v>45</v>
      </c>
      <c r="C24">
        <v>128</v>
      </c>
      <c r="D24">
        <v>132</v>
      </c>
      <c r="E24">
        <v>132.6</v>
      </c>
      <c r="F24">
        <v>133.1</v>
      </c>
      <c r="G24">
        <v>133.4</v>
      </c>
      <c r="H24">
        <v>135.80000000000001</v>
      </c>
      <c r="I24">
        <v>137.30000000000001</v>
      </c>
      <c r="J24">
        <v>134.69999999999999</v>
      </c>
      <c r="K24">
        <v>131.9</v>
      </c>
      <c r="L24">
        <v>129.19999999999999</v>
      </c>
      <c r="M24">
        <v>133.69999999999999</v>
      </c>
      <c r="N24">
        <v>139.69999999999999</v>
      </c>
      <c r="O24">
        <v>139.6</v>
      </c>
      <c r="P24">
        <v>143</v>
      </c>
      <c r="Q24">
        <v>146.30000000000001</v>
      </c>
      <c r="R24">
        <v>152.5</v>
      </c>
      <c r="S24">
        <v>154.19999999999999</v>
      </c>
      <c r="T24">
        <v>158</v>
      </c>
      <c r="U24">
        <v>157.6</v>
      </c>
      <c r="V24">
        <v>159.5</v>
      </c>
      <c r="W24">
        <v>160.69999999999999</v>
      </c>
      <c r="X24">
        <v>162</v>
      </c>
      <c r="Y24">
        <v>162.6</v>
      </c>
    </row>
    <row r="25" spans="1:25" x14ac:dyDescent="0.35">
      <c r="A25" t="s">
        <v>46</v>
      </c>
      <c r="B25" t="s">
        <v>47</v>
      </c>
      <c r="C25">
        <v>242.4</v>
      </c>
      <c r="D25">
        <v>255.6</v>
      </c>
      <c r="E25">
        <v>260.60000000000002</v>
      </c>
      <c r="F25">
        <v>259.8</v>
      </c>
      <c r="G25">
        <v>248</v>
      </c>
      <c r="H25">
        <v>243.6</v>
      </c>
      <c r="I25">
        <v>233.2</v>
      </c>
      <c r="J25">
        <v>221.6</v>
      </c>
      <c r="K25">
        <v>205.9</v>
      </c>
      <c r="L25">
        <v>172.5</v>
      </c>
      <c r="M25">
        <v>195.3</v>
      </c>
      <c r="N25">
        <v>225.2</v>
      </c>
      <c r="O25">
        <v>244.3</v>
      </c>
      <c r="P25">
        <v>260.3</v>
      </c>
      <c r="Q25">
        <v>295.7</v>
      </c>
      <c r="R25">
        <v>319</v>
      </c>
      <c r="S25">
        <v>318</v>
      </c>
      <c r="T25">
        <v>333.9</v>
      </c>
      <c r="U25">
        <v>325.7</v>
      </c>
      <c r="V25">
        <v>321.8</v>
      </c>
      <c r="W25">
        <v>317.39999999999998</v>
      </c>
      <c r="X25">
        <v>320.39999999999998</v>
      </c>
      <c r="Y25">
        <v>320.3</v>
      </c>
    </row>
    <row r="26" spans="1:25" x14ac:dyDescent="0.35">
      <c r="A26" t="s">
        <v>48</v>
      </c>
      <c r="B26" t="s">
        <v>49</v>
      </c>
      <c r="C26">
        <v>364.2</v>
      </c>
      <c r="D26">
        <v>373.9</v>
      </c>
      <c r="E26">
        <v>376.7</v>
      </c>
      <c r="F26">
        <v>378.1</v>
      </c>
      <c r="G26">
        <v>380.2</v>
      </c>
      <c r="H26">
        <v>378.8</v>
      </c>
      <c r="I26">
        <v>379.8</v>
      </c>
      <c r="J26">
        <v>374.1</v>
      </c>
      <c r="K26">
        <v>363.3</v>
      </c>
      <c r="L26">
        <v>321.60000000000002</v>
      </c>
      <c r="M26">
        <v>347.2</v>
      </c>
      <c r="N26">
        <v>356.9</v>
      </c>
      <c r="O26">
        <v>376.3</v>
      </c>
      <c r="P26">
        <v>380.3</v>
      </c>
      <c r="Q26">
        <v>393</v>
      </c>
      <c r="R26">
        <v>417.9</v>
      </c>
      <c r="S26">
        <v>423.2</v>
      </c>
      <c r="T26">
        <v>433.6</v>
      </c>
      <c r="U26">
        <v>432.7</v>
      </c>
      <c r="V26">
        <v>430.7</v>
      </c>
      <c r="W26">
        <v>429.2</v>
      </c>
      <c r="X26">
        <v>427.1</v>
      </c>
      <c r="Y26">
        <v>432.9</v>
      </c>
    </row>
    <row r="27" spans="1:25" x14ac:dyDescent="0.35">
      <c r="A27" t="s">
        <v>50</v>
      </c>
      <c r="B27" t="s">
        <v>51</v>
      </c>
      <c r="C27">
        <v>383.1</v>
      </c>
      <c r="D27">
        <v>389.9</v>
      </c>
      <c r="E27">
        <v>391.6</v>
      </c>
      <c r="F27">
        <v>394</v>
      </c>
      <c r="G27">
        <v>396.8</v>
      </c>
      <c r="H27">
        <v>402.3</v>
      </c>
      <c r="I27">
        <v>393.4</v>
      </c>
      <c r="J27">
        <v>379.7</v>
      </c>
      <c r="K27">
        <v>366.6</v>
      </c>
      <c r="L27">
        <v>327.39999999999998</v>
      </c>
      <c r="M27">
        <v>352.1</v>
      </c>
      <c r="N27">
        <v>365.8</v>
      </c>
      <c r="O27">
        <v>378.7</v>
      </c>
      <c r="P27">
        <v>386.6</v>
      </c>
      <c r="Q27">
        <v>396.1</v>
      </c>
      <c r="R27">
        <v>408.2</v>
      </c>
      <c r="S27">
        <v>434</v>
      </c>
      <c r="T27">
        <v>438.3</v>
      </c>
      <c r="U27">
        <v>443.7</v>
      </c>
      <c r="V27">
        <v>455.4</v>
      </c>
      <c r="W27">
        <v>451</v>
      </c>
      <c r="X27">
        <v>451.8</v>
      </c>
      <c r="Y27">
        <v>453.9</v>
      </c>
    </row>
    <row r="28" spans="1:25" x14ac:dyDescent="0.35">
      <c r="A28" t="s">
        <v>52</v>
      </c>
      <c r="B28" t="s">
        <v>53</v>
      </c>
      <c r="C28">
        <v>361.8</v>
      </c>
      <c r="D28">
        <v>367.3</v>
      </c>
      <c r="E28">
        <v>365.1</v>
      </c>
      <c r="F28">
        <v>372.4</v>
      </c>
      <c r="G28">
        <v>368.1</v>
      </c>
      <c r="H28">
        <v>373.3</v>
      </c>
      <c r="I28">
        <v>367.6</v>
      </c>
      <c r="J28">
        <v>361.6</v>
      </c>
      <c r="K28">
        <v>362</v>
      </c>
      <c r="L28">
        <v>358</v>
      </c>
      <c r="M28">
        <v>374.4</v>
      </c>
      <c r="N28">
        <v>375.5</v>
      </c>
      <c r="O28">
        <v>379.2</v>
      </c>
      <c r="P28">
        <v>380.6</v>
      </c>
      <c r="Q28">
        <v>380.5</v>
      </c>
      <c r="R28">
        <v>382.3</v>
      </c>
      <c r="S28">
        <v>401.8</v>
      </c>
      <c r="T28">
        <v>409.5</v>
      </c>
      <c r="U28">
        <v>418.7</v>
      </c>
      <c r="V28">
        <v>425</v>
      </c>
      <c r="W28">
        <v>419.6</v>
      </c>
      <c r="X28">
        <v>419.9</v>
      </c>
      <c r="Y28">
        <v>425.4</v>
      </c>
    </row>
    <row r="29" spans="1:25" x14ac:dyDescent="0.35">
      <c r="A29" t="s">
        <v>54</v>
      </c>
      <c r="B29" t="s">
        <v>55</v>
      </c>
      <c r="C29">
        <v>126</v>
      </c>
      <c r="D29">
        <v>127.3</v>
      </c>
      <c r="E29">
        <v>129.4</v>
      </c>
      <c r="F29">
        <v>129.5</v>
      </c>
      <c r="G29">
        <v>131.6</v>
      </c>
      <c r="H29">
        <v>131.1</v>
      </c>
      <c r="I29">
        <v>131.6</v>
      </c>
      <c r="J29">
        <v>131.6</v>
      </c>
      <c r="K29">
        <v>130.69999999999999</v>
      </c>
      <c r="L29">
        <v>120</v>
      </c>
      <c r="M29">
        <v>126.6</v>
      </c>
      <c r="N29">
        <v>130.6</v>
      </c>
      <c r="O29">
        <v>137.9</v>
      </c>
      <c r="P29">
        <v>139.1</v>
      </c>
      <c r="Q29">
        <v>143.4</v>
      </c>
      <c r="R29">
        <v>148.5</v>
      </c>
      <c r="S29">
        <v>151.6</v>
      </c>
      <c r="T29">
        <v>154.69999999999999</v>
      </c>
      <c r="U29">
        <v>155.9</v>
      </c>
      <c r="V29">
        <v>161</v>
      </c>
      <c r="W29">
        <v>166.8</v>
      </c>
      <c r="X29">
        <v>166.7</v>
      </c>
      <c r="Y29">
        <v>167.9</v>
      </c>
    </row>
    <row r="30" spans="1:25" x14ac:dyDescent="0.35">
      <c r="A30" t="s">
        <v>56</v>
      </c>
      <c r="B30" t="s">
        <v>57</v>
      </c>
      <c r="C30">
        <v>623.1</v>
      </c>
      <c r="D30">
        <v>641.4</v>
      </c>
      <c r="E30">
        <v>648.6</v>
      </c>
      <c r="F30">
        <v>639</v>
      </c>
      <c r="G30">
        <v>635.20000000000005</v>
      </c>
      <c r="H30">
        <v>640.9</v>
      </c>
      <c r="I30">
        <v>655.7</v>
      </c>
      <c r="J30">
        <v>623.20000000000005</v>
      </c>
      <c r="K30">
        <v>601.6</v>
      </c>
      <c r="L30">
        <v>403</v>
      </c>
      <c r="M30">
        <v>659.4</v>
      </c>
      <c r="N30">
        <v>655</v>
      </c>
      <c r="O30">
        <v>678.3</v>
      </c>
      <c r="P30">
        <v>686.2</v>
      </c>
      <c r="Q30">
        <v>639</v>
      </c>
      <c r="R30">
        <v>676.6</v>
      </c>
      <c r="S30">
        <v>722.9</v>
      </c>
      <c r="T30">
        <v>733.5</v>
      </c>
      <c r="U30">
        <v>757</v>
      </c>
      <c r="V30">
        <v>757.7</v>
      </c>
      <c r="W30">
        <v>792.1</v>
      </c>
      <c r="X30">
        <v>823.6</v>
      </c>
      <c r="Y30">
        <v>828.9</v>
      </c>
    </row>
    <row r="31" spans="1:25" x14ac:dyDescent="0.35">
      <c r="A31" t="s">
        <v>58</v>
      </c>
      <c r="B31" t="s">
        <v>59</v>
      </c>
      <c r="C31">
        <v>359.5</v>
      </c>
      <c r="D31">
        <v>338.6</v>
      </c>
      <c r="E31">
        <v>357</v>
      </c>
      <c r="F31">
        <v>356.4</v>
      </c>
      <c r="G31">
        <v>354.1</v>
      </c>
      <c r="H31">
        <v>330</v>
      </c>
      <c r="I31">
        <v>317.89999999999998</v>
      </c>
      <c r="J31">
        <v>326</v>
      </c>
      <c r="K31">
        <v>331.4</v>
      </c>
      <c r="L31">
        <v>250.7</v>
      </c>
      <c r="M31">
        <v>266</v>
      </c>
      <c r="N31">
        <v>270.5</v>
      </c>
      <c r="O31">
        <v>260.60000000000002</v>
      </c>
      <c r="P31">
        <v>276.39999999999998</v>
      </c>
      <c r="Q31">
        <v>286.2</v>
      </c>
      <c r="R31">
        <v>295.60000000000002</v>
      </c>
      <c r="S31">
        <v>320.2</v>
      </c>
      <c r="T31">
        <v>327.39999999999998</v>
      </c>
      <c r="U31">
        <v>351.8</v>
      </c>
      <c r="V31">
        <v>383.2</v>
      </c>
      <c r="W31">
        <v>369.6</v>
      </c>
      <c r="X31">
        <v>424.7</v>
      </c>
      <c r="Y31">
        <v>415.5</v>
      </c>
    </row>
    <row r="32" spans="1:25" x14ac:dyDescent="0.35">
      <c r="A32" t="s">
        <v>60</v>
      </c>
      <c r="B32" t="s">
        <v>61</v>
      </c>
      <c r="C32">
        <v>77.8</v>
      </c>
      <c r="D32">
        <v>77.2</v>
      </c>
      <c r="E32">
        <v>76.099999999999994</v>
      </c>
      <c r="F32">
        <v>75.7</v>
      </c>
      <c r="G32">
        <v>75.5</v>
      </c>
      <c r="H32">
        <v>74.7</v>
      </c>
      <c r="I32">
        <v>73.2</v>
      </c>
      <c r="J32">
        <v>73.2</v>
      </c>
      <c r="K32">
        <v>72</v>
      </c>
      <c r="L32">
        <v>64.900000000000006</v>
      </c>
      <c r="M32">
        <v>70.099999999999994</v>
      </c>
      <c r="N32">
        <v>72.2</v>
      </c>
      <c r="O32">
        <v>73.7</v>
      </c>
      <c r="P32">
        <v>73.599999999999994</v>
      </c>
      <c r="Q32">
        <v>75.7</v>
      </c>
      <c r="R32">
        <v>76.8</v>
      </c>
      <c r="S32">
        <v>80.8</v>
      </c>
      <c r="T32">
        <v>81.7</v>
      </c>
      <c r="U32">
        <v>82.7</v>
      </c>
      <c r="V32">
        <v>83.3</v>
      </c>
      <c r="W32">
        <v>82</v>
      </c>
      <c r="X32">
        <v>81.400000000000006</v>
      </c>
      <c r="Y32">
        <v>80.099999999999994</v>
      </c>
    </row>
    <row r="33" spans="1:26" x14ac:dyDescent="0.35">
      <c r="A33" t="s">
        <v>62</v>
      </c>
      <c r="B33" t="s">
        <v>63</v>
      </c>
      <c r="C33">
        <v>166.6</v>
      </c>
      <c r="D33">
        <v>167.5</v>
      </c>
      <c r="E33">
        <v>166.6</v>
      </c>
      <c r="F33">
        <v>168.6</v>
      </c>
      <c r="G33">
        <v>170</v>
      </c>
      <c r="H33">
        <v>171.6</v>
      </c>
      <c r="I33">
        <v>167</v>
      </c>
      <c r="J33">
        <v>159.69999999999999</v>
      </c>
      <c r="K33">
        <v>151.19999999999999</v>
      </c>
      <c r="L33">
        <v>150.9</v>
      </c>
      <c r="M33">
        <v>165.3</v>
      </c>
      <c r="N33">
        <v>168.5</v>
      </c>
      <c r="O33">
        <v>174.2</v>
      </c>
      <c r="P33">
        <v>173.1</v>
      </c>
      <c r="Q33">
        <v>171.7</v>
      </c>
      <c r="R33">
        <v>180.5</v>
      </c>
      <c r="S33">
        <v>188.8</v>
      </c>
      <c r="T33">
        <v>187.1</v>
      </c>
      <c r="U33">
        <v>187.8</v>
      </c>
      <c r="V33">
        <v>189.6</v>
      </c>
      <c r="W33">
        <v>189.9</v>
      </c>
      <c r="X33">
        <v>190.8</v>
      </c>
      <c r="Y33">
        <v>190.8</v>
      </c>
    </row>
    <row r="34" spans="1:26" x14ac:dyDescent="0.35">
      <c r="A34" t="s">
        <v>64</v>
      </c>
      <c r="B34" t="s">
        <v>65</v>
      </c>
      <c r="C34">
        <v>3001.5</v>
      </c>
      <c r="D34">
        <v>3043.9</v>
      </c>
      <c r="E34">
        <v>3075.3</v>
      </c>
      <c r="F34">
        <v>3057.6</v>
      </c>
      <c r="G34">
        <v>2983.5</v>
      </c>
      <c r="H34">
        <v>3005</v>
      </c>
      <c r="I34">
        <v>2966.1</v>
      </c>
      <c r="J34">
        <v>2916.8</v>
      </c>
      <c r="K34">
        <v>2823</v>
      </c>
      <c r="L34">
        <v>2465</v>
      </c>
      <c r="M34">
        <v>2653.7</v>
      </c>
      <c r="N34">
        <v>2742.9</v>
      </c>
      <c r="O34">
        <v>2955.7</v>
      </c>
      <c r="P34">
        <v>3117.1</v>
      </c>
      <c r="Q34">
        <v>3281.5</v>
      </c>
      <c r="R34">
        <v>3463</v>
      </c>
      <c r="S34">
        <v>3618.5</v>
      </c>
      <c r="T34">
        <v>3813.9</v>
      </c>
      <c r="U34">
        <v>3786.6</v>
      </c>
      <c r="V34">
        <v>3717.5</v>
      </c>
      <c r="W34">
        <v>3667.1</v>
      </c>
      <c r="X34">
        <v>3554.3</v>
      </c>
      <c r="Y34">
        <v>3620.4</v>
      </c>
    </row>
    <row r="35" spans="1:26" x14ac:dyDescent="0.35">
      <c r="A35" t="s">
        <v>66</v>
      </c>
      <c r="B35" t="s">
        <v>67</v>
      </c>
      <c r="C35">
        <v>952.7</v>
      </c>
      <c r="D35">
        <v>955.6</v>
      </c>
      <c r="E35">
        <v>961.7</v>
      </c>
      <c r="F35">
        <v>955.8</v>
      </c>
      <c r="G35">
        <v>964.9</v>
      </c>
      <c r="H35">
        <v>972.7</v>
      </c>
      <c r="I35">
        <v>987.3</v>
      </c>
      <c r="J35">
        <v>982</v>
      </c>
      <c r="K35">
        <v>990.1</v>
      </c>
      <c r="L35">
        <v>976</v>
      </c>
      <c r="M35">
        <v>1004.1</v>
      </c>
      <c r="N35">
        <v>1028.8</v>
      </c>
      <c r="O35">
        <v>1048.2</v>
      </c>
      <c r="P35">
        <v>1079.2</v>
      </c>
      <c r="Q35">
        <v>1098.4000000000001</v>
      </c>
      <c r="R35">
        <v>1115.3</v>
      </c>
      <c r="S35">
        <v>1140.5</v>
      </c>
      <c r="T35">
        <v>1154.2</v>
      </c>
      <c r="U35">
        <v>1169.5999999999999</v>
      </c>
      <c r="V35">
        <v>1168.2</v>
      </c>
      <c r="W35">
        <v>1183.5</v>
      </c>
      <c r="X35">
        <v>1173.4000000000001</v>
      </c>
      <c r="Y35">
        <v>1183.2</v>
      </c>
    </row>
    <row r="36" spans="1:26" x14ac:dyDescent="0.35">
      <c r="A36" t="s">
        <v>68</v>
      </c>
      <c r="B36" t="s">
        <v>69</v>
      </c>
      <c r="C36">
        <v>49.4</v>
      </c>
      <c r="D36">
        <v>50.3</v>
      </c>
      <c r="E36">
        <v>51</v>
      </c>
      <c r="F36">
        <v>52.2</v>
      </c>
      <c r="G36">
        <v>50.4</v>
      </c>
      <c r="H36">
        <v>50.1</v>
      </c>
      <c r="I36">
        <v>50.3</v>
      </c>
      <c r="J36">
        <v>49.1</v>
      </c>
      <c r="K36">
        <v>48.4</v>
      </c>
      <c r="L36">
        <v>42.7</v>
      </c>
      <c r="M36">
        <v>45.2</v>
      </c>
      <c r="N36">
        <v>47.9</v>
      </c>
      <c r="O36">
        <v>49.3</v>
      </c>
      <c r="P36">
        <v>50.2</v>
      </c>
      <c r="Q36">
        <v>51</v>
      </c>
      <c r="R36">
        <v>52.6</v>
      </c>
      <c r="S36">
        <v>53</v>
      </c>
      <c r="T36">
        <v>53.1</v>
      </c>
      <c r="U36">
        <v>52.6</v>
      </c>
      <c r="V36">
        <v>51.3</v>
      </c>
      <c r="W36">
        <v>50.6</v>
      </c>
      <c r="X36">
        <v>49.9</v>
      </c>
      <c r="Y36">
        <v>49.1</v>
      </c>
    </row>
    <row r="37" spans="1:26" x14ac:dyDescent="0.35">
      <c r="A37" t="s">
        <v>70</v>
      </c>
      <c r="B37" t="s">
        <v>71</v>
      </c>
      <c r="C37">
        <v>16.5</v>
      </c>
      <c r="D37">
        <v>16.3</v>
      </c>
      <c r="E37">
        <v>17.7</v>
      </c>
      <c r="F37">
        <v>17.3</v>
      </c>
      <c r="G37">
        <v>17.100000000000001</v>
      </c>
      <c r="H37">
        <v>17.399999999999999</v>
      </c>
      <c r="I37">
        <v>17.3</v>
      </c>
      <c r="J37">
        <v>17.399999999999999</v>
      </c>
      <c r="K37">
        <v>17.100000000000001</v>
      </c>
      <c r="L37">
        <v>15.7</v>
      </c>
      <c r="M37">
        <v>17.899999999999999</v>
      </c>
      <c r="N37">
        <v>18.600000000000001</v>
      </c>
      <c r="O37">
        <v>18.399999999999999</v>
      </c>
      <c r="P37">
        <v>18.600000000000001</v>
      </c>
      <c r="Q37">
        <v>18</v>
      </c>
      <c r="R37">
        <v>18.399999999999999</v>
      </c>
      <c r="S37">
        <v>19</v>
      </c>
      <c r="T37">
        <v>19.7</v>
      </c>
      <c r="U37">
        <v>19.399999999999999</v>
      </c>
      <c r="V37">
        <v>20.6</v>
      </c>
      <c r="W37">
        <v>19.8</v>
      </c>
      <c r="X37">
        <v>19.5</v>
      </c>
      <c r="Y37">
        <v>19.2</v>
      </c>
    </row>
    <row r="38" spans="1:26" x14ac:dyDescent="0.35">
      <c r="A38" t="s">
        <v>72</v>
      </c>
      <c r="B38" t="s">
        <v>73</v>
      </c>
      <c r="C38">
        <v>189.7</v>
      </c>
      <c r="D38">
        <v>188.6</v>
      </c>
      <c r="E38">
        <v>191.1</v>
      </c>
      <c r="F38">
        <v>191.5</v>
      </c>
      <c r="G38">
        <v>191.8</v>
      </c>
      <c r="H38">
        <v>192</v>
      </c>
      <c r="I38">
        <v>192.1</v>
      </c>
      <c r="J38">
        <v>187.5</v>
      </c>
      <c r="K38">
        <v>181.1</v>
      </c>
      <c r="L38">
        <v>177.2</v>
      </c>
      <c r="M38">
        <v>178.4</v>
      </c>
      <c r="N38">
        <v>184.4</v>
      </c>
      <c r="O38">
        <v>190</v>
      </c>
      <c r="P38">
        <v>194.6</v>
      </c>
      <c r="Q38">
        <v>197.9</v>
      </c>
      <c r="R38">
        <v>202.9</v>
      </c>
      <c r="S38">
        <v>204.6</v>
      </c>
      <c r="T38">
        <v>203.8</v>
      </c>
      <c r="U38">
        <v>202.5</v>
      </c>
      <c r="V38">
        <v>204.1</v>
      </c>
      <c r="W38">
        <v>208.5</v>
      </c>
      <c r="X38">
        <v>206.9</v>
      </c>
      <c r="Y38">
        <v>205</v>
      </c>
    </row>
    <row r="39" spans="1:26" x14ac:dyDescent="0.35">
      <c r="A39" t="s">
        <v>74</v>
      </c>
      <c r="B39" t="s">
        <v>75</v>
      </c>
      <c r="C39">
        <v>83</v>
      </c>
      <c r="D39">
        <v>84.4</v>
      </c>
      <c r="E39">
        <v>82.4</v>
      </c>
      <c r="F39">
        <v>83.1</v>
      </c>
      <c r="G39">
        <v>81.2</v>
      </c>
      <c r="H39">
        <v>80.400000000000006</v>
      </c>
      <c r="I39">
        <v>81.7</v>
      </c>
      <c r="J39">
        <v>80.7</v>
      </c>
      <c r="K39">
        <v>78.8</v>
      </c>
      <c r="L39">
        <v>69.2</v>
      </c>
      <c r="M39">
        <v>73.7</v>
      </c>
      <c r="N39">
        <v>75.2</v>
      </c>
      <c r="O39">
        <v>76.3</v>
      </c>
      <c r="P39">
        <v>77.400000000000006</v>
      </c>
      <c r="Q39">
        <v>77.5</v>
      </c>
      <c r="R39">
        <v>80.5</v>
      </c>
      <c r="S39">
        <v>84.1</v>
      </c>
      <c r="T39">
        <v>86.3</v>
      </c>
      <c r="U39">
        <v>88.1</v>
      </c>
      <c r="V39">
        <v>88.4</v>
      </c>
      <c r="W39">
        <v>88.4</v>
      </c>
      <c r="X39">
        <v>87</v>
      </c>
      <c r="Y39">
        <v>87</v>
      </c>
    </row>
    <row r="40" spans="1:26" x14ac:dyDescent="0.35">
      <c r="A40" t="s">
        <v>76</v>
      </c>
      <c r="B40" t="s">
        <v>77</v>
      </c>
      <c r="C40">
        <v>649</v>
      </c>
      <c r="D40">
        <v>662.8</v>
      </c>
      <c r="E40">
        <v>689.9</v>
      </c>
      <c r="F40">
        <v>673.8</v>
      </c>
      <c r="G40">
        <v>597.5</v>
      </c>
      <c r="H40">
        <v>626.29999999999995</v>
      </c>
      <c r="I40">
        <v>585.1</v>
      </c>
      <c r="J40">
        <v>579.6</v>
      </c>
      <c r="K40">
        <v>501.6</v>
      </c>
      <c r="L40">
        <v>229.7</v>
      </c>
      <c r="M40">
        <v>338</v>
      </c>
      <c r="N40">
        <v>358.5</v>
      </c>
      <c r="O40">
        <v>498.4</v>
      </c>
      <c r="P40">
        <v>560.70000000000005</v>
      </c>
      <c r="Q40">
        <v>644.6</v>
      </c>
      <c r="R40">
        <v>732</v>
      </c>
      <c r="S40">
        <v>840.3</v>
      </c>
      <c r="T40">
        <v>1000.7</v>
      </c>
      <c r="U40">
        <v>951.5</v>
      </c>
      <c r="V40">
        <v>880.8</v>
      </c>
      <c r="W40">
        <v>795.1</v>
      </c>
      <c r="X40">
        <v>713</v>
      </c>
      <c r="Y40">
        <v>771</v>
      </c>
    </row>
    <row r="41" spans="1:26" x14ac:dyDescent="0.35">
      <c r="A41" t="s">
        <v>78</v>
      </c>
      <c r="B41" t="s">
        <v>79</v>
      </c>
      <c r="C41">
        <v>814.8</v>
      </c>
      <c r="D41">
        <v>832.7</v>
      </c>
      <c r="E41">
        <v>826</v>
      </c>
      <c r="F41">
        <v>828.1</v>
      </c>
      <c r="G41">
        <v>822.8</v>
      </c>
      <c r="H41">
        <v>813.1</v>
      </c>
      <c r="I41">
        <v>802.9</v>
      </c>
      <c r="J41">
        <v>778.3</v>
      </c>
      <c r="K41">
        <v>766.4</v>
      </c>
      <c r="L41">
        <v>733.3</v>
      </c>
      <c r="M41">
        <v>760.4</v>
      </c>
      <c r="N41">
        <v>784.5</v>
      </c>
      <c r="O41">
        <v>820.6</v>
      </c>
      <c r="P41">
        <v>871.8</v>
      </c>
      <c r="Q41">
        <v>913.7</v>
      </c>
      <c r="R41">
        <v>965</v>
      </c>
      <c r="S41">
        <v>975.6</v>
      </c>
      <c r="T41">
        <v>988.6</v>
      </c>
      <c r="U41">
        <v>1001</v>
      </c>
      <c r="V41">
        <v>1001.8</v>
      </c>
      <c r="W41">
        <v>1022.2</v>
      </c>
      <c r="X41">
        <v>1009.7</v>
      </c>
      <c r="Y41">
        <v>1007.1</v>
      </c>
    </row>
    <row r="42" spans="1:26" x14ac:dyDescent="0.35">
      <c r="A42" t="s">
        <v>80</v>
      </c>
      <c r="B42" t="s">
        <v>81</v>
      </c>
      <c r="C42">
        <v>246.5</v>
      </c>
      <c r="D42">
        <v>253.3</v>
      </c>
      <c r="E42">
        <v>255.6</v>
      </c>
      <c r="F42">
        <v>255.7</v>
      </c>
      <c r="G42">
        <v>257.60000000000002</v>
      </c>
      <c r="H42">
        <v>253.1</v>
      </c>
      <c r="I42">
        <v>249.4</v>
      </c>
      <c r="J42">
        <v>242.3</v>
      </c>
      <c r="K42">
        <v>239.6</v>
      </c>
      <c r="L42">
        <v>221.2</v>
      </c>
      <c r="M42">
        <v>236</v>
      </c>
      <c r="N42">
        <v>244.9</v>
      </c>
      <c r="O42">
        <v>254.5</v>
      </c>
      <c r="P42">
        <v>264.39999999999998</v>
      </c>
      <c r="Q42">
        <v>280.39999999999998</v>
      </c>
      <c r="R42">
        <v>296.3</v>
      </c>
      <c r="S42">
        <v>301.3</v>
      </c>
      <c r="T42">
        <v>307.39999999999998</v>
      </c>
      <c r="U42">
        <v>301.89999999999998</v>
      </c>
      <c r="V42">
        <v>302.2</v>
      </c>
      <c r="W42">
        <v>299.10000000000002</v>
      </c>
      <c r="X42">
        <v>294.89999999999998</v>
      </c>
      <c r="Y42">
        <v>298.7</v>
      </c>
    </row>
    <row r="43" spans="1:26" x14ac:dyDescent="0.35">
      <c r="A43" t="s">
        <v>82</v>
      </c>
      <c r="B43" s="2" t="s">
        <v>83</v>
      </c>
      <c r="C43" s="2">
        <v>2111.6999999999998</v>
      </c>
      <c r="D43" s="2">
        <v>2163.8000000000002</v>
      </c>
      <c r="E43" s="2">
        <v>2195.5</v>
      </c>
      <c r="F43" s="2">
        <v>2229.6</v>
      </c>
      <c r="G43" s="2">
        <v>2226.9</v>
      </c>
      <c r="H43" s="2">
        <v>2236.3000000000002</v>
      </c>
      <c r="I43" s="2">
        <v>2243.1999999999998</v>
      </c>
      <c r="J43" s="2">
        <v>2222.1999999999998</v>
      </c>
      <c r="K43" s="2">
        <v>2179</v>
      </c>
      <c r="L43" s="2">
        <v>1892.6</v>
      </c>
      <c r="M43" s="2">
        <v>2168.6999999999998</v>
      </c>
      <c r="N43" s="2">
        <v>2261.3000000000002</v>
      </c>
      <c r="O43" s="2">
        <v>2386.8000000000002</v>
      </c>
      <c r="P43" s="2">
        <v>2515.5</v>
      </c>
      <c r="Q43" s="2">
        <v>2579</v>
      </c>
      <c r="R43" s="2">
        <v>2666.4</v>
      </c>
      <c r="S43" s="2">
        <v>2796.6</v>
      </c>
      <c r="T43" s="2">
        <v>2821.6</v>
      </c>
      <c r="U43" s="2">
        <v>2793.2</v>
      </c>
      <c r="V43" s="2">
        <v>2752.4</v>
      </c>
      <c r="W43" s="2">
        <v>2745.6</v>
      </c>
      <c r="X43" s="2">
        <v>2705.4</v>
      </c>
      <c r="Y43" s="2">
        <v>2743</v>
      </c>
    </row>
    <row r="44" spans="1:26" x14ac:dyDescent="0.35">
      <c r="A44" t="s">
        <v>84</v>
      </c>
      <c r="B44" s="2" t="s">
        <v>85</v>
      </c>
      <c r="C44" s="2">
        <v>1911.2</v>
      </c>
      <c r="D44" s="2">
        <v>1934</v>
      </c>
      <c r="E44" s="2">
        <v>1941.5</v>
      </c>
      <c r="F44" s="2">
        <v>1950.5</v>
      </c>
      <c r="G44" s="2">
        <v>1951.9</v>
      </c>
      <c r="H44" s="2">
        <v>1979.1</v>
      </c>
      <c r="I44" s="2">
        <v>2002.9</v>
      </c>
      <c r="J44" s="2">
        <v>2009.2</v>
      </c>
      <c r="K44" s="2">
        <v>1974</v>
      </c>
      <c r="L44" s="2">
        <v>1919.6</v>
      </c>
      <c r="M44" s="2">
        <v>2171.5</v>
      </c>
      <c r="N44" s="2">
        <v>2214.1</v>
      </c>
      <c r="O44" s="2">
        <v>2356.3000000000002</v>
      </c>
      <c r="P44" s="2">
        <v>2503.3000000000002</v>
      </c>
      <c r="Q44" s="2">
        <v>2491.1</v>
      </c>
      <c r="R44" s="2">
        <v>2577</v>
      </c>
      <c r="S44" s="2">
        <v>2658.2</v>
      </c>
      <c r="T44" s="2">
        <v>2720.9</v>
      </c>
      <c r="U44" s="2">
        <v>2730.3</v>
      </c>
      <c r="V44" s="2">
        <v>2729.3</v>
      </c>
      <c r="W44" s="2">
        <v>2752.1</v>
      </c>
      <c r="X44" s="2">
        <v>2753.8</v>
      </c>
      <c r="Y44" s="2">
        <v>2793.5</v>
      </c>
    </row>
    <row r="45" spans="1:26" s="9" customFormat="1" x14ac:dyDescent="0.35">
      <c r="B45" s="16" t="s">
        <v>227</v>
      </c>
      <c r="C45" s="15">
        <v>432.56333333333333</v>
      </c>
      <c r="D45" s="15">
        <v>437.38099999999997</v>
      </c>
      <c r="E45" s="15">
        <v>439.41966666666667</v>
      </c>
      <c r="F45" s="15">
        <v>441.44299999999998</v>
      </c>
      <c r="G45" s="15">
        <v>441.09699999999998</v>
      </c>
      <c r="H45" s="15">
        <v>447.89400000000001</v>
      </c>
      <c r="I45" s="15">
        <v>453.387</v>
      </c>
      <c r="J45" s="15">
        <v>455.82166666666666</v>
      </c>
      <c r="K45" s="15">
        <v>447.62133333333333</v>
      </c>
      <c r="L45" s="15">
        <v>432.11966666666666</v>
      </c>
      <c r="M45" s="15">
        <v>485.38400000000001</v>
      </c>
      <c r="N45" s="15">
        <v>491.57633333333331</v>
      </c>
      <c r="O45" s="15">
        <v>519.6156666666667</v>
      </c>
      <c r="P45" s="15">
        <v>548.75699999999995</v>
      </c>
      <c r="Q45" s="15">
        <v>542.54300000000001</v>
      </c>
      <c r="R45" s="15">
        <v>560.4813333333334</v>
      </c>
      <c r="S45" s="15">
        <v>579.86199999999997</v>
      </c>
      <c r="T45" s="15">
        <v>595.83633333333341</v>
      </c>
      <c r="U45" s="15">
        <v>595.00199999999995</v>
      </c>
      <c r="V45" s="15">
        <v>594.58833333333337</v>
      </c>
      <c r="W45" s="15">
        <v>599.38699999999994</v>
      </c>
      <c r="X45" s="15">
        <v>599.16766666666661</v>
      </c>
      <c r="Y45" s="15">
        <v>608.27033333333338</v>
      </c>
      <c r="Z45" s="15"/>
    </row>
    <row r="46" spans="1:26" x14ac:dyDescent="0.35">
      <c r="B46" s="16" t="s">
        <v>228</v>
      </c>
      <c r="C46" s="2">
        <f>C45*12</f>
        <v>5190.76</v>
      </c>
      <c r="D46" s="2">
        <f t="shared" ref="D46:Y46" si="1">D45*12</f>
        <v>5248.5720000000001</v>
      </c>
      <c r="E46" s="2">
        <f t="shared" si="1"/>
        <v>5273.0360000000001</v>
      </c>
      <c r="F46" s="2">
        <f t="shared" si="1"/>
        <v>5297.3159999999998</v>
      </c>
      <c r="G46" s="2">
        <f t="shared" si="1"/>
        <v>5293.1639999999998</v>
      </c>
      <c r="H46" s="2">
        <f t="shared" si="1"/>
        <v>5374.7280000000001</v>
      </c>
      <c r="I46" s="2">
        <f t="shared" si="1"/>
        <v>5440.6440000000002</v>
      </c>
      <c r="J46" s="2">
        <f t="shared" si="1"/>
        <v>5469.86</v>
      </c>
      <c r="K46" s="2">
        <f t="shared" si="1"/>
        <v>5371.4560000000001</v>
      </c>
      <c r="L46" s="2">
        <f t="shared" si="1"/>
        <v>5185.4359999999997</v>
      </c>
      <c r="M46" s="2">
        <f t="shared" si="1"/>
        <v>5824.6080000000002</v>
      </c>
      <c r="N46" s="2">
        <f t="shared" si="1"/>
        <v>5898.9159999999993</v>
      </c>
      <c r="O46" s="2">
        <f t="shared" si="1"/>
        <v>6235.3880000000008</v>
      </c>
      <c r="P46" s="2">
        <f t="shared" si="1"/>
        <v>6585.0839999999989</v>
      </c>
      <c r="Q46" s="2">
        <f t="shared" si="1"/>
        <v>6510.5159999999996</v>
      </c>
      <c r="R46" s="2">
        <f t="shared" si="1"/>
        <v>6725.7760000000007</v>
      </c>
      <c r="S46" s="2">
        <f t="shared" si="1"/>
        <v>6958.3439999999991</v>
      </c>
      <c r="T46" s="2">
        <f t="shared" si="1"/>
        <v>7150.036000000001</v>
      </c>
      <c r="U46" s="2">
        <f t="shared" si="1"/>
        <v>7140.0239999999994</v>
      </c>
      <c r="V46" s="2">
        <f t="shared" si="1"/>
        <v>7135.06</v>
      </c>
      <c r="W46" s="2">
        <f t="shared" si="1"/>
        <v>7192.6439999999993</v>
      </c>
      <c r="X46" s="2">
        <f t="shared" si="1"/>
        <v>7190.0119999999988</v>
      </c>
      <c r="Y46" s="2">
        <f t="shared" si="1"/>
        <v>7299.2440000000006</v>
      </c>
    </row>
    <row r="47" spans="1:26" x14ac:dyDescent="0.35">
      <c r="B47" s="18" t="s">
        <v>229</v>
      </c>
      <c r="C47" s="2">
        <f>C44+C46</f>
        <v>7101.96</v>
      </c>
      <c r="D47" s="2">
        <f t="shared" ref="D47:Y47" si="2">D44+D46</f>
        <v>7182.5720000000001</v>
      </c>
      <c r="E47" s="2">
        <f t="shared" si="2"/>
        <v>7214.5360000000001</v>
      </c>
      <c r="F47" s="2">
        <f t="shared" si="2"/>
        <v>7247.8159999999998</v>
      </c>
      <c r="G47" s="2">
        <f t="shared" si="2"/>
        <v>7245.0640000000003</v>
      </c>
      <c r="H47" s="2">
        <f t="shared" si="2"/>
        <v>7353.8279999999995</v>
      </c>
      <c r="I47" s="2">
        <f t="shared" si="2"/>
        <v>7443.5439999999999</v>
      </c>
      <c r="J47" s="2">
        <f t="shared" si="2"/>
        <v>7479.0599999999995</v>
      </c>
      <c r="K47" s="2">
        <f t="shared" si="2"/>
        <v>7345.4560000000001</v>
      </c>
      <c r="L47" s="2">
        <f t="shared" si="2"/>
        <v>7105.0360000000001</v>
      </c>
      <c r="M47" s="2">
        <f t="shared" si="2"/>
        <v>7996.1080000000002</v>
      </c>
      <c r="N47" s="2">
        <f t="shared" si="2"/>
        <v>8113.0159999999996</v>
      </c>
      <c r="O47" s="2">
        <f t="shared" si="2"/>
        <v>8591.6880000000019</v>
      </c>
      <c r="P47" s="2">
        <f t="shared" si="2"/>
        <v>9088.3839999999982</v>
      </c>
      <c r="Q47" s="2">
        <f t="shared" si="2"/>
        <v>9001.616</v>
      </c>
      <c r="R47" s="2">
        <f t="shared" si="2"/>
        <v>9302.7760000000017</v>
      </c>
      <c r="S47" s="2">
        <f t="shared" si="2"/>
        <v>9616.5439999999981</v>
      </c>
      <c r="T47" s="2">
        <f t="shared" si="2"/>
        <v>9870.9360000000015</v>
      </c>
      <c r="U47" s="2">
        <f t="shared" si="2"/>
        <v>9870.3240000000005</v>
      </c>
      <c r="V47" s="2">
        <f t="shared" si="2"/>
        <v>9864.36</v>
      </c>
      <c r="W47" s="2">
        <f t="shared" si="2"/>
        <v>9944.7439999999988</v>
      </c>
      <c r="X47" s="2">
        <f t="shared" si="2"/>
        <v>9943.8119999999981</v>
      </c>
      <c r="Y47" s="2">
        <f t="shared" si="2"/>
        <v>10092.744000000001</v>
      </c>
    </row>
    <row r="48" spans="1:26" x14ac:dyDescent="0.35">
      <c r="A48" t="s">
        <v>84</v>
      </c>
      <c r="B48" s="18" t="s">
        <v>230</v>
      </c>
      <c r="C48" s="18">
        <v>1212.5</v>
      </c>
      <c r="D48" s="18">
        <v>1223.5</v>
      </c>
      <c r="E48" s="18">
        <v>1228.8</v>
      </c>
      <c r="F48" s="18">
        <v>1229.4000000000001</v>
      </c>
      <c r="G48" s="18">
        <v>1248.3</v>
      </c>
      <c r="H48" s="18">
        <v>1269.4000000000001</v>
      </c>
      <c r="I48" s="18">
        <v>1296.3</v>
      </c>
      <c r="J48" s="18">
        <v>1295.4000000000001</v>
      </c>
      <c r="K48" s="18">
        <v>1289.0999999999999</v>
      </c>
      <c r="L48" s="18">
        <v>1232.7</v>
      </c>
      <c r="M48" s="18">
        <v>1427.8</v>
      </c>
      <c r="N48" s="18">
        <v>1392.8</v>
      </c>
      <c r="O48" s="18">
        <v>1481.1</v>
      </c>
      <c r="P48" s="18">
        <v>1549.3</v>
      </c>
      <c r="Q48" s="18">
        <v>1522.2</v>
      </c>
      <c r="R48" s="18">
        <v>1587.1</v>
      </c>
      <c r="S48" s="18">
        <v>1577.4</v>
      </c>
      <c r="T48" s="18">
        <v>1600.9</v>
      </c>
      <c r="U48" s="18">
        <v>1629.6</v>
      </c>
      <c r="V48" s="18">
        <v>1676.2</v>
      </c>
      <c r="W48" s="18">
        <v>1704.5</v>
      </c>
      <c r="X48" s="18">
        <v>1715.1</v>
      </c>
      <c r="Y48" s="18">
        <v>1759.2</v>
      </c>
    </row>
    <row r="49" spans="1:25" s="9" customFormat="1" x14ac:dyDescent="0.35">
      <c r="B49" s="16" t="s">
        <v>231</v>
      </c>
      <c r="C49" s="19">
        <f>C47/C48+(C47-C48)/C48</f>
        <v>10.714573195876289</v>
      </c>
      <c r="D49" s="19">
        <f t="shared" ref="D49:Y49" si="3">D47/D48+(D47-D48)/D48</f>
        <v>10.741024928483858</v>
      </c>
      <c r="E49" s="19">
        <f t="shared" si="3"/>
        <v>10.742408854166667</v>
      </c>
      <c r="F49" s="19">
        <f t="shared" si="3"/>
        <v>10.790818285342443</v>
      </c>
      <c r="G49" s="19">
        <f t="shared" si="3"/>
        <v>10.607889129215735</v>
      </c>
      <c r="H49" s="19">
        <f t="shared" si="3"/>
        <v>10.586305341106033</v>
      </c>
      <c r="I49" s="19">
        <f t="shared" si="3"/>
        <v>10.484292216307953</v>
      </c>
      <c r="J49" s="19">
        <f t="shared" si="3"/>
        <v>10.547105141269105</v>
      </c>
      <c r="K49" s="19">
        <f t="shared" si="3"/>
        <v>10.396254751376929</v>
      </c>
      <c r="L49" s="19">
        <f t="shared" si="3"/>
        <v>10.527599578161759</v>
      </c>
      <c r="M49" s="19">
        <f t="shared" si="3"/>
        <v>10.200599523742822</v>
      </c>
      <c r="N49" s="19">
        <f t="shared" si="3"/>
        <v>10.649936817920736</v>
      </c>
      <c r="O49" s="19">
        <f t="shared" si="3"/>
        <v>10.601766254810617</v>
      </c>
      <c r="P49" s="19">
        <f t="shared" si="3"/>
        <v>10.73224553023946</v>
      </c>
      <c r="Q49" s="19">
        <f t="shared" si="3"/>
        <v>10.82711338851662</v>
      </c>
      <c r="R49" s="19">
        <f t="shared" si="3"/>
        <v>10.722986579295572</v>
      </c>
      <c r="S49" s="19">
        <f t="shared" si="3"/>
        <v>11.192904780017749</v>
      </c>
      <c r="T49" s="19">
        <f t="shared" si="3"/>
        <v>11.331733399962523</v>
      </c>
      <c r="U49" s="19">
        <f t="shared" si="3"/>
        <v>11.113799705449191</v>
      </c>
      <c r="V49" s="19">
        <f t="shared" si="3"/>
        <v>10.769908125522015</v>
      </c>
      <c r="W49" s="19">
        <f t="shared" si="3"/>
        <v>10.668810794954531</v>
      </c>
      <c r="X49" s="19">
        <f t="shared" si="3"/>
        <v>10.595606087108621</v>
      </c>
      <c r="Y49" s="19">
        <f t="shared" si="3"/>
        <v>10.474242837653479</v>
      </c>
    </row>
    <row r="50" spans="1:25" s="9" customFormat="1" x14ac:dyDescent="0.35">
      <c r="B50" s="16" t="s">
        <v>232</v>
      </c>
      <c r="C50" s="19">
        <f>C44/C48+(C44-C48)/C48</f>
        <v>2.1524948453608248</v>
      </c>
      <c r="D50" s="19">
        <f t="shared" ref="D50:Y50" si="4">D44/D48+(D44-D48)/D48</f>
        <v>2.1614221495709032</v>
      </c>
      <c r="E50" s="19">
        <f t="shared" si="4"/>
        <v>2.1599934895833335</v>
      </c>
      <c r="F50" s="19">
        <f t="shared" si="4"/>
        <v>2.1730925654790951</v>
      </c>
      <c r="G50" s="19">
        <f t="shared" si="4"/>
        <v>2.1272931186413526</v>
      </c>
      <c r="H50" s="19">
        <f t="shared" si="4"/>
        <v>2.1181660627067904</v>
      </c>
      <c r="I50" s="19">
        <f t="shared" si="4"/>
        <v>2.0901797423435937</v>
      </c>
      <c r="J50" s="19">
        <f t="shared" si="4"/>
        <v>2.1020534197931138</v>
      </c>
      <c r="K50" s="19">
        <f t="shared" si="4"/>
        <v>2.0626018152199213</v>
      </c>
      <c r="L50" s="19">
        <f t="shared" si="4"/>
        <v>2.114464184310862</v>
      </c>
      <c r="M50" s="19">
        <f t="shared" si="4"/>
        <v>2.041742540972125</v>
      </c>
      <c r="N50" s="19">
        <f t="shared" si="4"/>
        <v>2.179350947731189</v>
      </c>
      <c r="O50" s="19">
        <f t="shared" si="4"/>
        <v>2.181824319762339</v>
      </c>
      <c r="P50" s="19">
        <f t="shared" si="4"/>
        <v>2.2315239140256895</v>
      </c>
      <c r="Q50" s="19">
        <f t="shared" si="4"/>
        <v>2.2730258835895412</v>
      </c>
      <c r="R50" s="19">
        <f t="shared" si="4"/>
        <v>2.2474324239178376</v>
      </c>
      <c r="S50" s="19">
        <f t="shared" si="4"/>
        <v>2.3703562824901732</v>
      </c>
      <c r="T50" s="19">
        <f t="shared" si="4"/>
        <v>2.39921294271972</v>
      </c>
      <c r="U50" s="19">
        <f t="shared" si="4"/>
        <v>2.3508836524300447</v>
      </c>
      <c r="V50" s="19">
        <f t="shared" si="4"/>
        <v>2.2565326333373106</v>
      </c>
      <c r="W50" s="19">
        <f t="shared" si="4"/>
        <v>2.2292167791141098</v>
      </c>
      <c r="X50" s="19">
        <f t="shared" si="4"/>
        <v>2.2112413270363249</v>
      </c>
      <c r="Y50" s="19">
        <f t="shared" si="4"/>
        <v>2.1758753979081398</v>
      </c>
    </row>
    <row r="51" spans="1:25" x14ac:dyDescent="0.35">
      <c r="A51" t="s">
        <v>86</v>
      </c>
      <c r="B51" t="s">
        <v>87</v>
      </c>
      <c r="C51">
        <v>370.3</v>
      </c>
      <c r="D51">
        <v>371.7</v>
      </c>
      <c r="E51">
        <v>369.4</v>
      </c>
      <c r="F51">
        <v>370.4</v>
      </c>
      <c r="G51">
        <v>365.8</v>
      </c>
      <c r="H51">
        <v>366.8</v>
      </c>
      <c r="I51">
        <v>369.9</v>
      </c>
      <c r="J51">
        <v>368.3</v>
      </c>
      <c r="K51">
        <v>327.7</v>
      </c>
      <c r="L51">
        <v>314.10000000000002</v>
      </c>
      <c r="M51">
        <v>376.2</v>
      </c>
      <c r="N51">
        <v>387.2</v>
      </c>
      <c r="O51">
        <v>419.8</v>
      </c>
      <c r="P51">
        <v>468.9</v>
      </c>
      <c r="Q51">
        <v>440.8</v>
      </c>
      <c r="R51">
        <v>457.1</v>
      </c>
      <c r="S51">
        <v>484</v>
      </c>
      <c r="T51">
        <v>483.8</v>
      </c>
      <c r="U51">
        <v>481.8</v>
      </c>
      <c r="V51">
        <v>484.7</v>
      </c>
      <c r="W51">
        <v>496.9</v>
      </c>
      <c r="X51">
        <v>506.5</v>
      </c>
      <c r="Y51">
        <v>512.79999999999995</v>
      </c>
    </row>
    <row r="52" spans="1:25" x14ac:dyDescent="0.35">
      <c r="A52" t="s">
        <v>88</v>
      </c>
      <c r="B52" t="s">
        <v>89</v>
      </c>
      <c r="C52">
        <v>250.6</v>
      </c>
      <c r="D52">
        <v>252</v>
      </c>
      <c r="E52">
        <v>253.4</v>
      </c>
      <c r="F52">
        <v>256.39999999999998</v>
      </c>
      <c r="G52">
        <v>259.3</v>
      </c>
      <c r="H52">
        <v>262.39999999999998</v>
      </c>
      <c r="I52">
        <v>266.39999999999998</v>
      </c>
      <c r="J52">
        <v>265.89999999999998</v>
      </c>
      <c r="K52">
        <v>288.10000000000002</v>
      </c>
      <c r="L52">
        <v>292.39999999999998</v>
      </c>
      <c r="M52">
        <v>290.39999999999998</v>
      </c>
      <c r="N52">
        <v>290.8</v>
      </c>
      <c r="O52">
        <v>299</v>
      </c>
      <c r="P52">
        <v>307</v>
      </c>
      <c r="Q52">
        <v>315.10000000000002</v>
      </c>
      <c r="R52">
        <v>322.2</v>
      </c>
      <c r="S52">
        <v>326.89999999999998</v>
      </c>
      <c r="T52">
        <v>333</v>
      </c>
      <c r="U52">
        <v>337.4</v>
      </c>
      <c r="V52">
        <v>344.1</v>
      </c>
      <c r="W52">
        <v>342.5</v>
      </c>
      <c r="X52">
        <v>341.4</v>
      </c>
      <c r="Y52">
        <v>344.1</v>
      </c>
    </row>
    <row r="53" spans="1:25" x14ac:dyDescent="0.35">
      <c r="A53" t="s">
        <v>90</v>
      </c>
      <c r="B53" t="s">
        <v>91</v>
      </c>
      <c r="C53">
        <v>241.2</v>
      </c>
      <c r="D53">
        <v>242.1</v>
      </c>
      <c r="E53">
        <v>242.5</v>
      </c>
      <c r="F53">
        <v>244.1</v>
      </c>
      <c r="G53">
        <v>241.9</v>
      </c>
      <c r="H53">
        <v>242.4</v>
      </c>
      <c r="I53">
        <v>245</v>
      </c>
      <c r="J53">
        <v>248</v>
      </c>
      <c r="K53">
        <v>256</v>
      </c>
      <c r="L53">
        <v>249.6</v>
      </c>
      <c r="M53">
        <v>258.8</v>
      </c>
      <c r="N53">
        <v>258.5</v>
      </c>
      <c r="O53">
        <v>273.60000000000002</v>
      </c>
      <c r="P53">
        <v>283.5</v>
      </c>
      <c r="Q53">
        <v>284.7</v>
      </c>
      <c r="R53">
        <v>290.8</v>
      </c>
      <c r="S53">
        <v>298</v>
      </c>
      <c r="T53">
        <v>309.60000000000002</v>
      </c>
      <c r="U53">
        <v>313.10000000000002</v>
      </c>
      <c r="V53">
        <v>315.5</v>
      </c>
      <c r="W53">
        <v>318.89999999999998</v>
      </c>
      <c r="X53">
        <v>316.7</v>
      </c>
      <c r="Y53">
        <v>320.5</v>
      </c>
    </row>
    <row r="54" spans="1:25" x14ac:dyDescent="0.35">
      <c r="A54" t="s">
        <v>92</v>
      </c>
      <c r="B54" t="s">
        <v>93</v>
      </c>
      <c r="C54">
        <v>1049.0999999999999</v>
      </c>
      <c r="D54">
        <v>1068.3</v>
      </c>
      <c r="E54">
        <v>1076.2</v>
      </c>
      <c r="F54">
        <v>1079.5999999999999</v>
      </c>
      <c r="G54">
        <v>1084.9000000000001</v>
      </c>
      <c r="H54">
        <v>1107.4000000000001</v>
      </c>
      <c r="I54">
        <v>1121.5999999999999</v>
      </c>
      <c r="J54">
        <v>1127</v>
      </c>
      <c r="K54">
        <v>1102.3</v>
      </c>
      <c r="L54">
        <v>1063.5</v>
      </c>
      <c r="M54">
        <v>1246.0999999999999</v>
      </c>
      <c r="N54">
        <v>1277.5999999999999</v>
      </c>
      <c r="O54">
        <v>1363.8</v>
      </c>
      <c r="P54">
        <v>1443.9</v>
      </c>
      <c r="Q54">
        <v>1450.5</v>
      </c>
      <c r="R54">
        <v>1506.8</v>
      </c>
      <c r="S54">
        <v>1549.2</v>
      </c>
      <c r="T54">
        <v>1594.5</v>
      </c>
      <c r="U54">
        <v>1598</v>
      </c>
      <c r="V54">
        <v>1584.9</v>
      </c>
      <c r="W54">
        <v>1593.9</v>
      </c>
      <c r="X54">
        <v>1589.2</v>
      </c>
      <c r="Y54">
        <v>1616.1</v>
      </c>
    </row>
    <row r="55" spans="1:25" x14ac:dyDescent="0.35">
      <c r="A55" t="s">
        <v>94</v>
      </c>
      <c r="B55" s="2" t="s">
        <v>95</v>
      </c>
      <c r="C55" s="2">
        <v>1289.9000000000001</v>
      </c>
      <c r="D55" s="2">
        <v>1330</v>
      </c>
      <c r="E55" s="2">
        <v>1355.6</v>
      </c>
      <c r="F55" s="2">
        <v>1380.1</v>
      </c>
      <c r="G55" s="2">
        <v>1371.3</v>
      </c>
      <c r="H55" s="2">
        <v>1385</v>
      </c>
      <c r="I55" s="2">
        <v>1406.1</v>
      </c>
      <c r="J55" s="2">
        <v>1418.3</v>
      </c>
      <c r="K55" s="2">
        <v>1372.3</v>
      </c>
      <c r="L55" s="2">
        <v>1017.7</v>
      </c>
      <c r="M55" s="2">
        <v>1151.8</v>
      </c>
      <c r="N55" s="2">
        <v>1248.0999999999999</v>
      </c>
      <c r="O55" s="2">
        <v>1304.7</v>
      </c>
      <c r="P55" s="2">
        <v>1408.1</v>
      </c>
      <c r="Q55" s="2">
        <v>1514.8</v>
      </c>
      <c r="R55" s="2">
        <v>1618.5</v>
      </c>
      <c r="S55" s="2">
        <v>1720.2</v>
      </c>
      <c r="T55" s="2">
        <v>1833.4</v>
      </c>
      <c r="U55" s="2">
        <v>1838.8</v>
      </c>
      <c r="V55" s="2">
        <v>1798</v>
      </c>
      <c r="W55" s="2">
        <v>1771.6</v>
      </c>
      <c r="X55" s="2">
        <v>1737.9</v>
      </c>
      <c r="Y55" s="2">
        <v>1731.7</v>
      </c>
    </row>
    <row r="56" spans="1:25" x14ac:dyDescent="0.35">
      <c r="A56" t="s">
        <v>96</v>
      </c>
      <c r="B56" t="s">
        <v>97</v>
      </c>
      <c r="C56">
        <v>245.6</v>
      </c>
      <c r="D56">
        <v>254.3</v>
      </c>
      <c r="E56">
        <v>254.2</v>
      </c>
      <c r="F56">
        <v>261</v>
      </c>
      <c r="G56">
        <v>266.8</v>
      </c>
      <c r="H56">
        <v>271.8</v>
      </c>
      <c r="I56">
        <v>273.3</v>
      </c>
      <c r="J56">
        <v>276</v>
      </c>
      <c r="K56">
        <v>239.3</v>
      </c>
      <c r="L56">
        <v>62.5</v>
      </c>
      <c r="M56">
        <v>91.9</v>
      </c>
      <c r="N56">
        <v>111.9</v>
      </c>
      <c r="O56">
        <v>128.1</v>
      </c>
      <c r="P56">
        <v>182.3</v>
      </c>
      <c r="Q56">
        <v>223.3</v>
      </c>
      <c r="R56">
        <v>241.4</v>
      </c>
      <c r="S56">
        <v>263.7</v>
      </c>
      <c r="T56">
        <v>327.3</v>
      </c>
      <c r="U56">
        <v>329.8</v>
      </c>
      <c r="V56">
        <v>329.6</v>
      </c>
      <c r="W56">
        <v>325.39999999999998</v>
      </c>
      <c r="X56">
        <v>334.8</v>
      </c>
      <c r="Y56">
        <v>330.5</v>
      </c>
    </row>
    <row r="57" spans="1:25" x14ac:dyDescent="0.35">
      <c r="A57" t="s">
        <v>98</v>
      </c>
      <c r="B57" t="s">
        <v>99</v>
      </c>
      <c r="C57">
        <v>84.1</v>
      </c>
      <c r="D57">
        <v>86.3</v>
      </c>
      <c r="E57">
        <v>88</v>
      </c>
      <c r="F57">
        <v>87.8</v>
      </c>
      <c r="G57">
        <v>86.7</v>
      </c>
      <c r="H57">
        <v>86.5</v>
      </c>
      <c r="I57">
        <v>85.1</v>
      </c>
      <c r="J57">
        <v>81</v>
      </c>
      <c r="K57">
        <v>81.5</v>
      </c>
      <c r="L57">
        <v>63.6</v>
      </c>
      <c r="M57">
        <v>72.900000000000006</v>
      </c>
      <c r="N57">
        <v>77.900000000000006</v>
      </c>
      <c r="O57">
        <v>80</v>
      </c>
      <c r="P57">
        <v>82.9</v>
      </c>
      <c r="Q57">
        <v>83.6</v>
      </c>
      <c r="R57">
        <v>88</v>
      </c>
      <c r="S57">
        <v>90.7</v>
      </c>
      <c r="T57">
        <v>95.5</v>
      </c>
      <c r="U57">
        <v>97.7</v>
      </c>
      <c r="V57">
        <v>94.9</v>
      </c>
      <c r="W57">
        <v>95</v>
      </c>
      <c r="X57">
        <v>88.3</v>
      </c>
      <c r="Y57">
        <v>87</v>
      </c>
    </row>
    <row r="58" spans="1:25" x14ac:dyDescent="0.35">
      <c r="A58" t="s">
        <v>100</v>
      </c>
      <c r="B58" t="s">
        <v>101</v>
      </c>
      <c r="C58">
        <v>55.4</v>
      </c>
      <c r="D58">
        <v>59.2</v>
      </c>
      <c r="E58">
        <v>62.5</v>
      </c>
      <c r="F58">
        <v>62</v>
      </c>
      <c r="G58">
        <v>59.8</v>
      </c>
      <c r="H58">
        <v>61.9</v>
      </c>
      <c r="I58">
        <v>62.5</v>
      </c>
      <c r="J58">
        <v>60.5</v>
      </c>
      <c r="K58">
        <v>55.4</v>
      </c>
      <c r="L58">
        <v>33.9</v>
      </c>
      <c r="M58">
        <v>35.1</v>
      </c>
      <c r="N58">
        <v>34</v>
      </c>
      <c r="O58">
        <v>32.9</v>
      </c>
      <c r="P58">
        <v>36.799999999999997</v>
      </c>
      <c r="Q58">
        <v>42.2</v>
      </c>
      <c r="R58">
        <v>48.1</v>
      </c>
      <c r="S58">
        <v>44.6</v>
      </c>
      <c r="T58">
        <v>55.7</v>
      </c>
      <c r="U58">
        <v>63.2</v>
      </c>
      <c r="V58">
        <v>55.7</v>
      </c>
      <c r="W58">
        <v>52.4</v>
      </c>
      <c r="X58">
        <v>55.6</v>
      </c>
      <c r="Y58">
        <v>59.3</v>
      </c>
    </row>
    <row r="59" spans="1:25" x14ac:dyDescent="0.35">
      <c r="A59" t="s">
        <v>102</v>
      </c>
      <c r="B59" t="s">
        <v>103</v>
      </c>
      <c r="C59">
        <v>389.5</v>
      </c>
      <c r="D59">
        <v>399.1</v>
      </c>
      <c r="E59">
        <v>406.2</v>
      </c>
      <c r="F59">
        <v>410.5</v>
      </c>
      <c r="G59">
        <v>402.4</v>
      </c>
      <c r="H59">
        <v>403.5</v>
      </c>
      <c r="I59">
        <v>414.1</v>
      </c>
      <c r="J59">
        <v>417.1</v>
      </c>
      <c r="K59">
        <v>424.2</v>
      </c>
      <c r="L59">
        <v>358.5</v>
      </c>
      <c r="M59">
        <v>407.3</v>
      </c>
      <c r="N59">
        <v>432.2</v>
      </c>
      <c r="O59">
        <v>444.6</v>
      </c>
      <c r="P59">
        <v>469.3</v>
      </c>
      <c r="Q59">
        <v>490.8</v>
      </c>
      <c r="R59">
        <v>533.4</v>
      </c>
      <c r="S59">
        <v>572.6</v>
      </c>
      <c r="T59">
        <v>603.79999999999995</v>
      </c>
      <c r="U59">
        <v>590.6</v>
      </c>
      <c r="V59">
        <v>571</v>
      </c>
      <c r="W59">
        <v>564.1</v>
      </c>
      <c r="X59">
        <v>535.70000000000005</v>
      </c>
      <c r="Y59">
        <v>531.70000000000005</v>
      </c>
    </row>
    <row r="60" spans="1:25" x14ac:dyDescent="0.35">
      <c r="A60" t="s">
        <v>104</v>
      </c>
      <c r="B60" t="s">
        <v>105</v>
      </c>
      <c r="C60">
        <v>88.7</v>
      </c>
      <c r="D60">
        <v>94.1</v>
      </c>
      <c r="E60">
        <v>99.8</v>
      </c>
      <c r="F60">
        <v>99</v>
      </c>
      <c r="G60">
        <v>101.7</v>
      </c>
      <c r="H60">
        <v>102.7</v>
      </c>
      <c r="I60">
        <v>106.7</v>
      </c>
      <c r="J60">
        <v>107.8</v>
      </c>
      <c r="K60">
        <v>94.8</v>
      </c>
      <c r="L60">
        <v>50.3</v>
      </c>
      <c r="M60">
        <v>52.5</v>
      </c>
      <c r="N60">
        <v>66.5</v>
      </c>
      <c r="O60">
        <v>65.7</v>
      </c>
      <c r="P60">
        <v>77.2</v>
      </c>
      <c r="Q60">
        <v>87.6</v>
      </c>
      <c r="R60">
        <v>92.8</v>
      </c>
      <c r="S60">
        <v>98.1</v>
      </c>
      <c r="T60">
        <v>100.2</v>
      </c>
      <c r="U60">
        <v>109.4</v>
      </c>
      <c r="V60">
        <v>117.8</v>
      </c>
      <c r="W60">
        <v>119.3</v>
      </c>
      <c r="X60">
        <v>120.5</v>
      </c>
      <c r="Y60">
        <v>123.7</v>
      </c>
    </row>
    <row r="61" spans="1:25" x14ac:dyDescent="0.35">
      <c r="A61" t="s">
        <v>106</v>
      </c>
      <c r="B61" t="s">
        <v>107</v>
      </c>
      <c r="C61">
        <v>52.9</v>
      </c>
      <c r="D61">
        <v>54.7</v>
      </c>
      <c r="E61">
        <v>56.5</v>
      </c>
      <c r="F61">
        <v>58.2</v>
      </c>
      <c r="G61">
        <v>59.3</v>
      </c>
      <c r="H61">
        <v>61</v>
      </c>
      <c r="I61">
        <v>62.8</v>
      </c>
      <c r="J61">
        <v>63.3</v>
      </c>
      <c r="K61">
        <v>63.4</v>
      </c>
      <c r="L61">
        <v>56.7</v>
      </c>
      <c r="M61">
        <v>59.3</v>
      </c>
      <c r="N61">
        <v>58</v>
      </c>
      <c r="O61">
        <v>67</v>
      </c>
      <c r="P61">
        <v>58.4</v>
      </c>
      <c r="Q61">
        <v>62.6</v>
      </c>
      <c r="R61">
        <v>63.8</v>
      </c>
      <c r="S61">
        <v>66</v>
      </c>
      <c r="T61">
        <v>68.7</v>
      </c>
      <c r="U61">
        <v>70.8</v>
      </c>
      <c r="V61">
        <v>71.400000000000006</v>
      </c>
      <c r="W61">
        <v>72.8</v>
      </c>
      <c r="X61">
        <v>72.400000000000006</v>
      </c>
      <c r="Y61">
        <v>71.099999999999994</v>
      </c>
    </row>
    <row r="62" spans="1:25" x14ac:dyDescent="0.35">
      <c r="A62" t="s">
        <v>108</v>
      </c>
      <c r="B62" t="s">
        <v>109</v>
      </c>
      <c r="C62">
        <v>249.1</v>
      </c>
      <c r="D62">
        <v>254.4</v>
      </c>
      <c r="E62">
        <v>256.7</v>
      </c>
      <c r="F62">
        <v>266.3</v>
      </c>
      <c r="G62">
        <v>262.3</v>
      </c>
      <c r="H62">
        <v>264.39999999999998</v>
      </c>
      <c r="I62">
        <v>268.3</v>
      </c>
      <c r="J62">
        <v>271.89999999999998</v>
      </c>
      <c r="K62">
        <v>277.10000000000002</v>
      </c>
      <c r="L62">
        <v>265</v>
      </c>
      <c r="M62">
        <v>292.5</v>
      </c>
      <c r="N62">
        <v>321.8</v>
      </c>
      <c r="O62">
        <v>331.4</v>
      </c>
      <c r="P62">
        <v>346.4</v>
      </c>
      <c r="Q62">
        <v>363.8</v>
      </c>
      <c r="R62">
        <v>383.2</v>
      </c>
      <c r="S62">
        <v>406.4</v>
      </c>
      <c r="T62">
        <v>397.3</v>
      </c>
      <c r="U62">
        <v>386</v>
      </c>
      <c r="V62">
        <v>370.1</v>
      </c>
      <c r="W62">
        <v>354.8</v>
      </c>
      <c r="X62">
        <v>341.7</v>
      </c>
      <c r="Y62">
        <v>342.9</v>
      </c>
    </row>
    <row r="63" spans="1:25" x14ac:dyDescent="0.35">
      <c r="A63" t="s">
        <v>110</v>
      </c>
      <c r="B63" t="s">
        <v>111</v>
      </c>
      <c r="C63">
        <v>124.6</v>
      </c>
      <c r="D63">
        <v>128</v>
      </c>
      <c r="E63">
        <v>131.6</v>
      </c>
      <c r="F63">
        <v>135.30000000000001</v>
      </c>
      <c r="G63">
        <v>132.19999999999999</v>
      </c>
      <c r="H63">
        <v>133.19999999999999</v>
      </c>
      <c r="I63">
        <v>133.4</v>
      </c>
      <c r="J63">
        <v>140.80000000000001</v>
      </c>
      <c r="K63">
        <v>136.69999999999999</v>
      </c>
      <c r="L63">
        <v>127.3</v>
      </c>
      <c r="M63">
        <v>140.19999999999999</v>
      </c>
      <c r="N63">
        <v>145.69999999999999</v>
      </c>
      <c r="O63">
        <v>155</v>
      </c>
      <c r="P63">
        <v>154.80000000000001</v>
      </c>
      <c r="Q63">
        <v>161</v>
      </c>
      <c r="R63">
        <v>167.7</v>
      </c>
      <c r="S63">
        <v>177.9</v>
      </c>
      <c r="T63">
        <v>184.9</v>
      </c>
      <c r="U63">
        <v>191.3</v>
      </c>
      <c r="V63">
        <v>187.5</v>
      </c>
      <c r="W63">
        <v>187.7</v>
      </c>
      <c r="X63">
        <v>188.9</v>
      </c>
      <c r="Y63">
        <v>185.6</v>
      </c>
    </row>
    <row r="64" spans="1:25" x14ac:dyDescent="0.35">
      <c r="A64" t="s">
        <v>112</v>
      </c>
      <c r="B64" s="2" t="s">
        <v>113</v>
      </c>
      <c r="C64" s="2">
        <v>1835.4</v>
      </c>
      <c r="D64" s="2">
        <v>1870.1</v>
      </c>
      <c r="E64" s="2">
        <v>1896.4</v>
      </c>
      <c r="F64" s="2">
        <v>1909.4</v>
      </c>
      <c r="G64" s="2">
        <v>1919.9</v>
      </c>
      <c r="H64" s="2">
        <v>1943.5</v>
      </c>
      <c r="I64" s="2">
        <v>1975.4</v>
      </c>
      <c r="J64" s="2">
        <v>2002.8</v>
      </c>
      <c r="K64" s="2">
        <v>2013.1</v>
      </c>
      <c r="L64" s="2">
        <v>1924.6</v>
      </c>
      <c r="M64" s="2">
        <v>2035.6</v>
      </c>
      <c r="N64" s="2">
        <v>2132.3000000000002</v>
      </c>
      <c r="O64" s="2">
        <v>2178.9</v>
      </c>
      <c r="P64" s="2">
        <v>2245.6</v>
      </c>
      <c r="Q64" s="2">
        <v>2292.6999999999998</v>
      </c>
      <c r="R64" s="2">
        <v>2346.1</v>
      </c>
      <c r="S64" s="2">
        <v>2404.6</v>
      </c>
      <c r="T64" s="2">
        <v>2460.6</v>
      </c>
      <c r="U64" s="2">
        <v>2484.5</v>
      </c>
      <c r="V64" s="2">
        <v>2483.6</v>
      </c>
      <c r="W64" s="2">
        <v>2514.3000000000002</v>
      </c>
      <c r="X64" s="2">
        <v>2524.9</v>
      </c>
      <c r="Y64" s="2">
        <v>2568.3000000000002</v>
      </c>
    </row>
    <row r="65" spans="1:25" x14ac:dyDescent="0.35">
      <c r="A65" t="s">
        <v>114</v>
      </c>
      <c r="B65" t="s">
        <v>115</v>
      </c>
      <c r="C65">
        <v>396</v>
      </c>
      <c r="D65">
        <v>396.5</v>
      </c>
      <c r="E65">
        <v>401.5</v>
      </c>
      <c r="F65">
        <v>405.5</v>
      </c>
      <c r="G65">
        <v>412.7</v>
      </c>
      <c r="H65">
        <v>415.7</v>
      </c>
      <c r="I65">
        <v>420.8</v>
      </c>
      <c r="J65">
        <v>425.2</v>
      </c>
      <c r="K65">
        <v>431.6</v>
      </c>
      <c r="L65">
        <v>429.7</v>
      </c>
      <c r="M65">
        <v>453.8</v>
      </c>
      <c r="N65">
        <v>470.3</v>
      </c>
      <c r="O65">
        <v>478.7</v>
      </c>
      <c r="P65">
        <v>495.5</v>
      </c>
      <c r="Q65">
        <v>504.4</v>
      </c>
      <c r="R65">
        <v>515.20000000000005</v>
      </c>
      <c r="S65">
        <v>533.29999999999995</v>
      </c>
      <c r="T65">
        <v>553.70000000000005</v>
      </c>
      <c r="U65">
        <v>571.20000000000005</v>
      </c>
      <c r="V65">
        <v>582.1</v>
      </c>
      <c r="W65">
        <v>594.4</v>
      </c>
      <c r="X65">
        <v>595.6</v>
      </c>
      <c r="Y65">
        <v>619.4</v>
      </c>
    </row>
    <row r="66" spans="1:25" x14ac:dyDescent="0.35">
      <c r="A66" t="s">
        <v>116</v>
      </c>
      <c r="B66" t="s">
        <v>117</v>
      </c>
      <c r="C66">
        <v>160.1</v>
      </c>
      <c r="D66">
        <v>166.9</v>
      </c>
      <c r="E66">
        <v>163.4</v>
      </c>
      <c r="F66">
        <v>159.69999999999999</v>
      </c>
      <c r="G66">
        <v>158.9</v>
      </c>
      <c r="H66">
        <v>166.9</v>
      </c>
      <c r="I66">
        <v>169.8</v>
      </c>
      <c r="J66">
        <v>171.9</v>
      </c>
      <c r="K66">
        <v>173.2</v>
      </c>
      <c r="L66">
        <v>132</v>
      </c>
      <c r="M66">
        <v>137.9</v>
      </c>
      <c r="N66">
        <v>149</v>
      </c>
      <c r="O66">
        <v>152</v>
      </c>
      <c r="P66">
        <v>156.9</v>
      </c>
      <c r="Q66">
        <v>174.7</v>
      </c>
      <c r="R66">
        <v>189.1</v>
      </c>
      <c r="S66">
        <v>180</v>
      </c>
      <c r="T66">
        <v>208.9</v>
      </c>
      <c r="U66">
        <v>207.6</v>
      </c>
      <c r="V66">
        <v>192.1</v>
      </c>
      <c r="W66">
        <v>200</v>
      </c>
      <c r="X66">
        <v>204.2</v>
      </c>
      <c r="Y66">
        <v>207.3</v>
      </c>
    </row>
    <row r="67" spans="1:25" x14ac:dyDescent="0.35">
      <c r="A67" t="s">
        <v>118</v>
      </c>
      <c r="B67" t="s">
        <v>119</v>
      </c>
      <c r="C67">
        <v>878</v>
      </c>
      <c r="D67">
        <v>881.9</v>
      </c>
      <c r="E67">
        <v>895.3</v>
      </c>
      <c r="F67">
        <v>892.9</v>
      </c>
      <c r="G67">
        <v>889.4</v>
      </c>
      <c r="H67">
        <v>891.4</v>
      </c>
      <c r="I67">
        <v>894.1</v>
      </c>
      <c r="J67">
        <v>900.6</v>
      </c>
      <c r="K67">
        <v>899.6</v>
      </c>
      <c r="L67">
        <v>864.7</v>
      </c>
      <c r="M67">
        <v>894.4</v>
      </c>
      <c r="N67">
        <v>920.8</v>
      </c>
      <c r="O67">
        <v>923.6</v>
      </c>
      <c r="P67">
        <v>934.8</v>
      </c>
      <c r="Q67">
        <v>944</v>
      </c>
      <c r="R67">
        <v>951.1</v>
      </c>
      <c r="S67">
        <v>974.3</v>
      </c>
      <c r="T67">
        <v>967.4</v>
      </c>
      <c r="U67">
        <v>963.2</v>
      </c>
      <c r="V67">
        <v>963.5</v>
      </c>
      <c r="W67">
        <v>958.1</v>
      </c>
      <c r="X67">
        <v>952.1</v>
      </c>
      <c r="Y67">
        <v>952</v>
      </c>
    </row>
    <row r="68" spans="1:25" x14ac:dyDescent="0.35">
      <c r="A68" t="s">
        <v>120</v>
      </c>
      <c r="B68" t="s">
        <v>121</v>
      </c>
      <c r="C68">
        <v>401.2</v>
      </c>
      <c r="D68">
        <v>424.8</v>
      </c>
      <c r="E68">
        <v>436.2</v>
      </c>
      <c r="F68">
        <v>451.2</v>
      </c>
      <c r="G68">
        <v>458.8</v>
      </c>
      <c r="H68">
        <v>469.5</v>
      </c>
      <c r="I68">
        <v>490.6</v>
      </c>
      <c r="J68">
        <v>505.1</v>
      </c>
      <c r="K68">
        <v>508.8</v>
      </c>
      <c r="L68">
        <v>498.1</v>
      </c>
      <c r="M68">
        <v>549.4</v>
      </c>
      <c r="N68">
        <v>592.20000000000005</v>
      </c>
      <c r="O68">
        <v>624.6</v>
      </c>
      <c r="P68">
        <v>658.3</v>
      </c>
      <c r="Q68">
        <v>669.5</v>
      </c>
      <c r="R68">
        <v>690.8</v>
      </c>
      <c r="S68">
        <v>717</v>
      </c>
      <c r="T68">
        <v>730.7</v>
      </c>
      <c r="U68">
        <v>742.5</v>
      </c>
      <c r="V68">
        <v>745.9</v>
      </c>
      <c r="W68">
        <v>761.7</v>
      </c>
      <c r="X68">
        <v>773.1</v>
      </c>
      <c r="Y68">
        <v>789.6</v>
      </c>
    </row>
    <row r="69" spans="1:25" x14ac:dyDescent="0.35">
      <c r="A69" t="s">
        <v>122</v>
      </c>
      <c r="B69" s="2" t="s">
        <v>123</v>
      </c>
      <c r="C69" s="2">
        <v>6685.8</v>
      </c>
      <c r="D69" s="2">
        <v>6742</v>
      </c>
      <c r="E69" s="2">
        <v>6798.4</v>
      </c>
      <c r="F69" s="2">
        <v>6874.4</v>
      </c>
      <c r="G69" s="2">
        <v>6950.1</v>
      </c>
      <c r="H69" s="2">
        <v>7078.7</v>
      </c>
      <c r="I69" s="2">
        <v>7161.2</v>
      </c>
      <c r="J69" s="2">
        <v>7212</v>
      </c>
      <c r="K69" s="2">
        <v>7255.4</v>
      </c>
      <c r="L69" s="2">
        <v>7124</v>
      </c>
      <c r="M69" s="2">
        <v>7336.8</v>
      </c>
      <c r="N69" s="2">
        <v>7490.5</v>
      </c>
      <c r="O69" s="2">
        <v>7626</v>
      </c>
      <c r="P69" s="2">
        <v>7810</v>
      </c>
      <c r="Q69" s="2">
        <v>7963.6</v>
      </c>
      <c r="R69" s="2">
        <v>8075.1</v>
      </c>
      <c r="S69" s="2">
        <v>8122.3</v>
      </c>
      <c r="T69" s="2">
        <v>8199.1</v>
      </c>
      <c r="U69" s="2">
        <v>8401.4</v>
      </c>
      <c r="V69" s="2">
        <v>8481.4</v>
      </c>
      <c r="W69" s="2">
        <v>8755.4</v>
      </c>
      <c r="X69" s="2">
        <v>8918.2999999999993</v>
      </c>
      <c r="Y69" s="2">
        <v>9105.2999999999993</v>
      </c>
    </row>
    <row r="70" spans="1:25" x14ac:dyDescent="0.35">
      <c r="A70" t="s">
        <v>124</v>
      </c>
      <c r="B70" s="2" t="s">
        <v>125</v>
      </c>
      <c r="C70" s="2">
        <v>2925.1</v>
      </c>
      <c r="D70" s="2">
        <v>2933.4</v>
      </c>
      <c r="E70" s="2">
        <v>2936.5</v>
      </c>
      <c r="F70" s="2">
        <v>2957.9</v>
      </c>
      <c r="G70" s="2">
        <v>2950.6</v>
      </c>
      <c r="H70" s="2">
        <v>2996.4</v>
      </c>
      <c r="I70" s="2">
        <v>3025.3</v>
      </c>
      <c r="J70" s="2">
        <v>3025.4</v>
      </c>
      <c r="K70" s="2">
        <v>3056.3</v>
      </c>
      <c r="L70" s="2">
        <v>3086.9</v>
      </c>
      <c r="M70" s="2">
        <v>3109.3</v>
      </c>
      <c r="N70" s="2">
        <v>3160.1</v>
      </c>
      <c r="O70" s="2">
        <v>3251.6</v>
      </c>
      <c r="P70" s="2">
        <v>3299.5</v>
      </c>
      <c r="Q70" s="2">
        <v>3322.4</v>
      </c>
      <c r="R70" s="2">
        <v>3302.2</v>
      </c>
      <c r="S70" s="2">
        <v>3249.1</v>
      </c>
      <c r="T70" s="2">
        <v>3280.8</v>
      </c>
      <c r="U70" s="2">
        <v>3402.3</v>
      </c>
      <c r="V70" s="2">
        <v>3449.1</v>
      </c>
      <c r="W70" s="2">
        <v>3635.5</v>
      </c>
      <c r="X70" s="2">
        <v>3729.2</v>
      </c>
      <c r="Y70" s="2">
        <v>3838.6</v>
      </c>
    </row>
    <row r="71" spans="1:25" x14ac:dyDescent="0.35">
      <c r="A71" t="s">
        <v>126</v>
      </c>
      <c r="B71" t="s">
        <v>127</v>
      </c>
      <c r="C71">
        <v>1098.5</v>
      </c>
      <c r="D71">
        <v>1109.9000000000001</v>
      </c>
      <c r="E71">
        <v>1107.3</v>
      </c>
      <c r="F71">
        <v>1131.9000000000001</v>
      </c>
      <c r="G71">
        <v>1117.7</v>
      </c>
      <c r="H71">
        <v>1113.7</v>
      </c>
      <c r="I71">
        <v>1121.5999999999999</v>
      </c>
      <c r="J71">
        <v>1126</v>
      </c>
      <c r="K71">
        <v>1123</v>
      </c>
      <c r="L71">
        <v>1151.4000000000001</v>
      </c>
      <c r="M71">
        <v>1152.3</v>
      </c>
      <c r="N71">
        <v>1162.5999999999999</v>
      </c>
      <c r="O71">
        <v>1176.0999999999999</v>
      </c>
      <c r="P71">
        <v>1226.8</v>
      </c>
      <c r="Q71">
        <v>1216.8</v>
      </c>
      <c r="R71">
        <v>1198.9000000000001</v>
      </c>
      <c r="S71">
        <v>1201.4000000000001</v>
      </c>
      <c r="T71">
        <v>1230.5999999999999</v>
      </c>
      <c r="U71">
        <v>1287.8</v>
      </c>
      <c r="V71">
        <v>1321.7</v>
      </c>
      <c r="W71">
        <v>1364.3</v>
      </c>
      <c r="X71">
        <v>1329.8</v>
      </c>
      <c r="Y71">
        <v>1308.9000000000001</v>
      </c>
    </row>
    <row r="72" spans="1:25" x14ac:dyDescent="0.35">
      <c r="A72" t="s">
        <v>128</v>
      </c>
      <c r="B72" t="s">
        <v>129</v>
      </c>
      <c r="C72">
        <v>580.29999999999995</v>
      </c>
      <c r="D72">
        <v>577.6</v>
      </c>
      <c r="E72">
        <v>581.20000000000005</v>
      </c>
      <c r="F72">
        <v>579.9</v>
      </c>
      <c r="G72">
        <v>576.70000000000005</v>
      </c>
      <c r="H72">
        <v>617.20000000000005</v>
      </c>
      <c r="I72">
        <v>624.4</v>
      </c>
      <c r="J72">
        <v>612.20000000000005</v>
      </c>
      <c r="K72">
        <v>620.70000000000005</v>
      </c>
      <c r="L72">
        <v>626.4</v>
      </c>
      <c r="M72">
        <v>607.9</v>
      </c>
      <c r="N72">
        <v>659.7</v>
      </c>
      <c r="O72">
        <v>711.2</v>
      </c>
      <c r="P72">
        <v>696.8</v>
      </c>
      <c r="Q72">
        <v>719.1</v>
      </c>
      <c r="R72">
        <v>749.5</v>
      </c>
      <c r="S72">
        <v>695.4</v>
      </c>
      <c r="T72">
        <v>714</v>
      </c>
      <c r="U72">
        <v>754.8</v>
      </c>
      <c r="V72">
        <v>793.8</v>
      </c>
      <c r="W72">
        <v>840</v>
      </c>
      <c r="X72">
        <v>888.9</v>
      </c>
      <c r="Y72">
        <v>950.4</v>
      </c>
    </row>
    <row r="73" spans="1:25" x14ac:dyDescent="0.35">
      <c r="A73" t="s">
        <v>130</v>
      </c>
      <c r="B73" t="s">
        <v>131</v>
      </c>
      <c r="C73">
        <v>1093</v>
      </c>
      <c r="D73">
        <v>1095.9000000000001</v>
      </c>
      <c r="E73">
        <v>1100.0999999999999</v>
      </c>
      <c r="F73">
        <v>1100.8</v>
      </c>
      <c r="G73">
        <v>1113.3</v>
      </c>
      <c r="H73">
        <v>1122.5</v>
      </c>
      <c r="I73">
        <v>1134.5999999999999</v>
      </c>
      <c r="J73">
        <v>1138.2</v>
      </c>
      <c r="K73">
        <v>1157.8</v>
      </c>
      <c r="L73">
        <v>1155.0999999999999</v>
      </c>
      <c r="M73">
        <v>1191.9000000000001</v>
      </c>
      <c r="N73">
        <v>1184.5</v>
      </c>
      <c r="O73">
        <v>1213.8</v>
      </c>
      <c r="P73">
        <v>1227.9000000000001</v>
      </c>
      <c r="Q73">
        <v>1241.5</v>
      </c>
      <c r="R73">
        <v>1211.7</v>
      </c>
      <c r="S73">
        <v>1214.4000000000001</v>
      </c>
      <c r="T73">
        <v>1207.3</v>
      </c>
      <c r="U73">
        <v>1235.8</v>
      </c>
      <c r="V73">
        <v>1212.9000000000001</v>
      </c>
      <c r="W73">
        <v>1306.5</v>
      </c>
      <c r="X73">
        <v>1382.4</v>
      </c>
      <c r="Y73">
        <v>1447.2</v>
      </c>
    </row>
    <row r="74" spans="1:25" x14ac:dyDescent="0.35">
      <c r="A74" t="s">
        <v>132</v>
      </c>
      <c r="B74" t="s">
        <v>133</v>
      </c>
      <c r="C74">
        <v>153.4</v>
      </c>
      <c r="D74">
        <v>150.1</v>
      </c>
      <c r="E74">
        <v>147.9</v>
      </c>
      <c r="F74">
        <v>145.30000000000001</v>
      </c>
      <c r="G74">
        <v>142.9</v>
      </c>
      <c r="H74">
        <v>143</v>
      </c>
      <c r="I74">
        <v>144.80000000000001</v>
      </c>
      <c r="J74">
        <v>149</v>
      </c>
      <c r="K74">
        <v>154.80000000000001</v>
      </c>
      <c r="L74">
        <v>154.1</v>
      </c>
      <c r="M74">
        <v>157.19999999999999</v>
      </c>
      <c r="N74">
        <v>153.4</v>
      </c>
      <c r="O74">
        <v>150.5</v>
      </c>
      <c r="P74">
        <v>148</v>
      </c>
      <c r="Q74">
        <v>145</v>
      </c>
      <c r="R74">
        <v>142.1</v>
      </c>
      <c r="S74">
        <v>137.9</v>
      </c>
      <c r="T74">
        <v>128.9</v>
      </c>
      <c r="U74">
        <v>123.9</v>
      </c>
      <c r="V74">
        <v>120.7</v>
      </c>
      <c r="W74">
        <v>124.6</v>
      </c>
      <c r="X74">
        <v>128.1</v>
      </c>
      <c r="Y74">
        <v>132</v>
      </c>
    </row>
    <row r="75" spans="1:25" x14ac:dyDescent="0.35">
      <c r="A75" t="s">
        <v>134</v>
      </c>
      <c r="B75" s="2" t="s">
        <v>135</v>
      </c>
      <c r="C75" s="2">
        <v>3760.8</v>
      </c>
      <c r="D75" s="2">
        <v>3808.6</v>
      </c>
      <c r="E75" s="2">
        <v>3861.9</v>
      </c>
      <c r="F75" s="2">
        <v>3916.5</v>
      </c>
      <c r="G75" s="2">
        <v>3999.5</v>
      </c>
      <c r="H75" s="2">
        <v>4082.3</v>
      </c>
      <c r="I75" s="2">
        <v>4135.8999999999996</v>
      </c>
      <c r="J75" s="2">
        <v>4186.7</v>
      </c>
      <c r="K75" s="2">
        <v>4199.1000000000004</v>
      </c>
      <c r="L75" s="2">
        <v>4037.1</v>
      </c>
      <c r="M75" s="2">
        <v>4227.5</v>
      </c>
      <c r="N75" s="2">
        <v>4330.3999999999996</v>
      </c>
      <c r="O75" s="2">
        <v>4374.3999999999996</v>
      </c>
      <c r="P75" s="2">
        <v>4510.5</v>
      </c>
      <c r="Q75" s="2">
        <v>4641.3</v>
      </c>
      <c r="R75" s="2">
        <v>4772.8999999999996</v>
      </c>
      <c r="S75" s="2">
        <v>4873.2</v>
      </c>
      <c r="T75" s="2">
        <v>4918.2</v>
      </c>
      <c r="U75" s="2">
        <v>4999.1000000000004</v>
      </c>
      <c r="V75" s="2">
        <v>5032.3</v>
      </c>
      <c r="W75" s="2">
        <v>5119.8999999999996</v>
      </c>
      <c r="X75" s="2">
        <v>5189.2</v>
      </c>
      <c r="Y75" s="2">
        <v>5266.8</v>
      </c>
    </row>
    <row r="76" spans="1:25" x14ac:dyDescent="0.35">
      <c r="A76" t="s">
        <v>136</v>
      </c>
      <c r="B76" t="s">
        <v>137</v>
      </c>
      <c r="C76">
        <v>3386.6</v>
      </c>
      <c r="D76">
        <v>3429.8</v>
      </c>
      <c r="E76">
        <v>3479.9</v>
      </c>
      <c r="F76">
        <v>3530.3</v>
      </c>
      <c r="G76">
        <v>3623.5</v>
      </c>
      <c r="H76">
        <v>3687.3</v>
      </c>
      <c r="I76">
        <v>3725.3</v>
      </c>
      <c r="J76">
        <v>3756.3</v>
      </c>
      <c r="K76">
        <v>3766.3</v>
      </c>
      <c r="L76">
        <v>3677.5</v>
      </c>
      <c r="M76">
        <v>3797</v>
      </c>
      <c r="N76">
        <v>3882.5</v>
      </c>
      <c r="O76">
        <v>3943</v>
      </c>
      <c r="P76">
        <v>4022.9</v>
      </c>
      <c r="Q76">
        <v>4135.5</v>
      </c>
      <c r="R76">
        <v>4242.3</v>
      </c>
      <c r="S76">
        <v>4309</v>
      </c>
      <c r="T76">
        <v>4341.8</v>
      </c>
      <c r="U76">
        <v>4405</v>
      </c>
      <c r="V76">
        <v>4449.2</v>
      </c>
      <c r="W76">
        <v>4515.5</v>
      </c>
      <c r="X76">
        <v>4579.8</v>
      </c>
      <c r="Y76">
        <v>4648.2</v>
      </c>
    </row>
    <row r="77" spans="1:25" x14ac:dyDescent="0.35">
      <c r="A77" t="s">
        <v>138</v>
      </c>
      <c r="B77" t="s">
        <v>139</v>
      </c>
      <c r="C77">
        <v>2083.4</v>
      </c>
      <c r="D77">
        <v>2105.6</v>
      </c>
      <c r="E77">
        <v>2126.9</v>
      </c>
      <c r="F77">
        <v>2148.1</v>
      </c>
      <c r="G77">
        <v>2170.5</v>
      </c>
      <c r="H77">
        <v>2198</v>
      </c>
      <c r="I77">
        <v>2225.4</v>
      </c>
      <c r="J77">
        <v>2253.8000000000002</v>
      </c>
      <c r="K77">
        <v>2288.1999999999998</v>
      </c>
      <c r="L77">
        <v>2317.5</v>
      </c>
      <c r="M77">
        <v>2348.6999999999998</v>
      </c>
      <c r="N77">
        <v>2381.5</v>
      </c>
      <c r="O77">
        <v>2416.4</v>
      </c>
      <c r="P77">
        <v>2452.1</v>
      </c>
      <c r="Q77">
        <v>2485.4</v>
      </c>
      <c r="R77">
        <v>2521.1</v>
      </c>
      <c r="S77">
        <v>2557.6999999999998</v>
      </c>
      <c r="T77">
        <v>2600.6</v>
      </c>
      <c r="U77">
        <v>2654.9</v>
      </c>
      <c r="V77">
        <v>2715.1</v>
      </c>
      <c r="W77">
        <v>2777.4</v>
      </c>
      <c r="X77">
        <v>2830.2</v>
      </c>
      <c r="Y77">
        <v>2879.4</v>
      </c>
    </row>
    <row r="78" spans="1:25" x14ac:dyDescent="0.35">
      <c r="A78" t="s">
        <v>140</v>
      </c>
      <c r="B78" t="s">
        <v>141</v>
      </c>
      <c r="C78">
        <v>1303.2</v>
      </c>
      <c r="D78">
        <v>1324.2</v>
      </c>
      <c r="E78">
        <v>1353</v>
      </c>
      <c r="F78">
        <v>1382.2</v>
      </c>
      <c r="G78">
        <v>1453</v>
      </c>
      <c r="H78">
        <v>1489.2</v>
      </c>
      <c r="I78">
        <v>1499.9</v>
      </c>
      <c r="J78">
        <v>1502.5</v>
      </c>
      <c r="K78">
        <v>1478.1</v>
      </c>
      <c r="L78">
        <v>1360</v>
      </c>
      <c r="M78">
        <v>1448.3</v>
      </c>
      <c r="N78">
        <v>1501.1</v>
      </c>
      <c r="O78">
        <v>1526.6</v>
      </c>
      <c r="P78">
        <v>1570.8</v>
      </c>
      <c r="Q78">
        <v>1650.1</v>
      </c>
      <c r="R78">
        <v>1721.2</v>
      </c>
      <c r="S78">
        <v>1751.3</v>
      </c>
      <c r="T78">
        <v>1741.3</v>
      </c>
      <c r="U78">
        <v>1750.1</v>
      </c>
      <c r="V78">
        <v>1734.2</v>
      </c>
      <c r="W78">
        <v>1738.1</v>
      </c>
      <c r="X78">
        <v>1749.6</v>
      </c>
      <c r="Y78">
        <v>1768.8</v>
      </c>
    </row>
    <row r="79" spans="1:25" x14ac:dyDescent="0.35">
      <c r="A79" t="s">
        <v>142</v>
      </c>
      <c r="B79" t="s">
        <v>143</v>
      </c>
      <c r="C79">
        <v>374.2</v>
      </c>
      <c r="D79">
        <v>378.7</v>
      </c>
      <c r="E79">
        <v>382</v>
      </c>
      <c r="F79">
        <v>386.2</v>
      </c>
      <c r="G79">
        <v>376</v>
      </c>
      <c r="H79">
        <v>395</v>
      </c>
      <c r="I79">
        <v>410.6</v>
      </c>
      <c r="J79">
        <v>430.4</v>
      </c>
      <c r="K79">
        <v>432.8</v>
      </c>
      <c r="L79">
        <v>359.6</v>
      </c>
      <c r="M79">
        <v>430.5</v>
      </c>
      <c r="N79">
        <v>447.9</v>
      </c>
      <c r="O79">
        <v>431.4</v>
      </c>
      <c r="P79">
        <v>487.7</v>
      </c>
      <c r="Q79">
        <v>505.8</v>
      </c>
      <c r="R79">
        <v>530.70000000000005</v>
      </c>
      <c r="S79">
        <v>564.20000000000005</v>
      </c>
      <c r="T79">
        <v>576.4</v>
      </c>
      <c r="U79">
        <v>594.1</v>
      </c>
      <c r="V79">
        <v>583.1</v>
      </c>
      <c r="W79">
        <v>604.4</v>
      </c>
      <c r="X79">
        <v>609.29999999999995</v>
      </c>
      <c r="Y79">
        <v>618.6</v>
      </c>
    </row>
    <row r="80" spans="1:25" x14ac:dyDescent="0.35">
      <c r="A80" t="s">
        <v>144</v>
      </c>
      <c r="B80" s="2" t="s">
        <v>145</v>
      </c>
      <c r="C80" s="2">
        <v>3972.9</v>
      </c>
      <c r="D80" s="2">
        <v>4065</v>
      </c>
      <c r="E80" s="2">
        <v>4119.3</v>
      </c>
      <c r="F80" s="2">
        <v>4166.7</v>
      </c>
      <c r="G80" s="2">
        <v>4191.6000000000004</v>
      </c>
      <c r="H80" s="2">
        <v>4286.2</v>
      </c>
      <c r="I80" s="2">
        <v>4368.2</v>
      </c>
      <c r="J80" s="2">
        <v>4430.7</v>
      </c>
      <c r="K80" s="2">
        <v>4434.8999999999996</v>
      </c>
      <c r="L80" s="2">
        <v>4072.9</v>
      </c>
      <c r="M80" s="2">
        <v>4288.3999999999996</v>
      </c>
      <c r="N80" s="2">
        <v>4500.1000000000004</v>
      </c>
      <c r="O80" s="2">
        <v>4643</v>
      </c>
      <c r="P80" s="2">
        <v>4786.8</v>
      </c>
      <c r="Q80" s="2">
        <v>4913.7</v>
      </c>
      <c r="R80" s="2">
        <v>5095.6000000000004</v>
      </c>
      <c r="S80" s="2">
        <v>5255.1</v>
      </c>
      <c r="T80" s="2">
        <v>5367.7</v>
      </c>
      <c r="U80" s="2">
        <v>5448.8</v>
      </c>
      <c r="V80" s="2">
        <v>5500.6</v>
      </c>
      <c r="W80" s="2">
        <v>5596.6</v>
      </c>
      <c r="X80" s="2">
        <v>5648.1</v>
      </c>
      <c r="Y80" s="2">
        <v>5670.3</v>
      </c>
    </row>
    <row r="81" spans="1:25" x14ac:dyDescent="0.35">
      <c r="A81" t="s">
        <v>146</v>
      </c>
      <c r="B81" s="2" t="s">
        <v>147</v>
      </c>
      <c r="C81" s="2">
        <v>2286.6999999999998</v>
      </c>
      <c r="D81" s="2">
        <v>2343.4</v>
      </c>
      <c r="E81" s="2">
        <v>2350.1</v>
      </c>
      <c r="F81" s="2">
        <v>2379.6999999999998</v>
      </c>
      <c r="G81" s="2">
        <v>2384.6</v>
      </c>
      <c r="H81" s="2">
        <v>2454.4</v>
      </c>
      <c r="I81" s="2">
        <v>2510.1999999999998</v>
      </c>
      <c r="J81" s="2">
        <v>2549.4</v>
      </c>
      <c r="K81" s="2">
        <v>2574</v>
      </c>
      <c r="L81" s="2">
        <v>2380.3000000000002</v>
      </c>
      <c r="M81" s="2">
        <v>2509.1999999999998</v>
      </c>
      <c r="N81" s="2">
        <v>2615.5</v>
      </c>
      <c r="O81" s="2">
        <v>2707</v>
      </c>
      <c r="P81" s="2">
        <v>2774.6</v>
      </c>
      <c r="Q81" s="2">
        <v>2853.6</v>
      </c>
      <c r="R81" s="2">
        <v>2934.3</v>
      </c>
      <c r="S81" s="2">
        <v>3020.9</v>
      </c>
      <c r="T81" s="2">
        <v>3069.6</v>
      </c>
      <c r="U81" s="2">
        <v>3148</v>
      </c>
      <c r="V81" s="2">
        <v>3211.4</v>
      </c>
      <c r="W81" s="2">
        <v>3268.1</v>
      </c>
      <c r="X81" s="2">
        <v>3290.4</v>
      </c>
      <c r="Y81" s="2">
        <v>3299.5</v>
      </c>
    </row>
    <row r="82" spans="1:25" x14ac:dyDescent="0.35">
      <c r="A82" t="s">
        <v>148</v>
      </c>
      <c r="B82" t="s">
        <v>149</v>
      </c>
      <c r="C82">
        <v>349.9</v>
      </c>
      <c r="D82">
        <v>365.2</v>
      </c>
      <c r="E82">
        <v>360.9</v>
      </c>
      <c r="F82">
        <v>359.1</v>
      </c>
      <c r="G82">
        <v>360.1</v>
      </c>
      <c r="H82">
        <v>363.9</v>
      </c>
      <c r="I82">
        <v>377.7</v>
      </c>
      <c r="J82">
        <v>382.9</v>
      </c>
      <c r="K82">
        <v>384.7</v>
      </c>
      <c r="L82">
        <v>359.4</v>
      </c>
      <c r="M82">
        <v>368.7</v>
      </c>
      <c r="N82">
        <v>393.4</v>
      </c>
      <c r="O82">
        <v>418.3</v>
      </c>
      <c r="P82">
        <v>396.2</v>
      </c>
      <c r="Q82">
        <v>415.1</v>
      </c>
      <c r="R82">
        <v>429.2</v>
      </c>
      <c r="S82">
        <v>432.3</v>
      </c>
      <c r="T82">
        <v>429.8</v>
      </c>
      <c r="U82">
        <v>427.9</v>
      </c>
      <c r="V82">
        <v>422.6</v>
      </c>
      <c r="W82">
        <v>431.9</v>
      </c>
      <c r="X82">
        <v>436.5</v>
      </c>
      <c r="Y82">
        <v>432.2</v>
      </c>
    </row>
    <row r="83" spans="1:25" x14ac:dyDescent="0.35">
      <c r="A83" t="s">
        <v>150</v>
      </c>
      <c r="B83" t="s">
        <v>151</v>
      </c>
      <c r="C83">
        <v>500</v>
      </c>
      <c r="D83">
        <v>516.1</v>
      </c>
      <c r="E83">
        <v>526.1</v>
      </c>
      <c r="F83">
        <v>534.79999999999995</v>
      </c>
      <c r="G83">
        <v>516.29999999999995</v>
      </c>
      <c r="H83">
        <v>529.9</v>
      </c>
      <c r="I83">
        <v>536.6</v>
      </c>
      <c r="J83">
        <v>548.79999999999995</v>
      </c>
      <c r="K83">
        <v>562.70000000000005</v>
      </c>
      <c r="L83">
        <v>548.1</v>
      </c>
      <c r="M83">
        <v>541.79999999999995</v>
      </c>
      <c r="N83">
        <v>560.79999999999995</v>
      </c>
      <c r="O83">
        <v>585.6</v>
      </c>
      <c r="P83">
        <v>611.9</v>
      </c>
      <c r="Q83">
        <v>623.1</v>
      </c>
      <c r="R83">
        <v>630.1</v>
      </c>
      <c r="S83">
        <v>650.79999999999995</v>
      </c>
      <c r="T83">
        <v>662.8</v>
      </c>
      <c r="U83">
        <v>679.4</v>
      </c>
      <c r="V83">
        <v>688.7</v>
      </c>
      <c r="W83">
        <v>712.5</v>
      </c>
      <c r="X83">
        <v>708</v>
      </c>
      <c r="Y83">
        <v>688.1</v>
      </c>
    </row>
    <row r="84" spans="1:25" x14ac:dyDescent="0.35">
      <c r="A84" t="s">
        <v>152</v>
      </c>
      <c r="B84" t="s">
        <v>153</v>
      </c>
      <c r="C84">
        <v>1436.8</v>
      </c>
      <c r="D84">
        <v>1462.1</v>
      </c>
      <c r="E84">
        <v>1463.1</v>
      </c>
      <c r="F84">
        <v>1485.7</v>
      </c>
      <c r="G84">
        <v>1508.2</v>
      </c>
      <c r="H84">
        <v>1560.6</v>
      </c>
      <c r="I84">
        <v>1595.8</v>
      </c>
      <c r="J84">
        <v>1617.6</v>
      </c>
      <c r="K84">
        <v>1626.6</v>
      </c>
      <c r="L84">
        <v>1472.9</v>
      </c>
      <c r="M84">
        <v>1598.8</v>
      </c>
      <c r="N84">
        <v>1661.3</v>
      </c>
      <c r="O84">
        <v>1703.1</v>
      </c>
      <c r="P84">
        <v>1766.4</v>
      </c>
      <c r="Q84">
        <v>1815.4</v>
      </c>
      <c r="R84">
        <v>1875</v>
      </c>
      <c r="S84">
        <v>1937.8</v>
      </c>
      <c r="T84">
        <v>1976.9</v>
      </c>
      <c r="U84">
        <v>2040.8</v>
      </c>
      <c r="V84">
        <v>2100</v>
      </c>
      <c r="W84">
        <v>2123.6999999999998</v>
      </c>
      <c r="X84">
        <v>2146</v>
      </c>
      <c r="Y84">
        <v>2179.1999999999998</v>
      </c>
    </row>
    <row r="85" spans="1:25" x14ac:dyDescent="0.35">
      <c r="A85" t="s">
        <v>154</v>
      </c>
      <c r="B85" s="2" t="s">
        <v>155</v>
      </c>
      <c r="C85" s="2">
        <v>591.5</v>
      </c>
      <c r="D85" s="2">
        <v>591.6</v>
      </c>
      <c r="E85" s="2">
        <v>611.1</v>
      </c>
      <c r="F85" s="2">
        <v>609.5</v>
      </c>
      <c r="G85" s="2">
        <v>628</v>
      </c>
      <c r="H85" s="2">
        <v>632.1</v>
      </c>
      <c r="I85" s="2">
        <v>628</v>
      </c>
      <c r="J85" s="2">
        <v>633.70000000000005</v>
      </c>
      <c r="K85" s="2">
        <v>632.9</v>
      </c>
      <c r="L85" s="2">
        <v>619.29999999999995</v>
      </c>
      <c r="M85" s="2">
        <v>628.4</v>
      </c>
      <c r="N85" s="2">
        <v>668.1</v>
      </c>
      <c r="O85" s="2">
        <v>668.9</v>
      </c>
      <c r="P85" s="2">
        <v>694.2</v>
      </c>
      <c r="Q85" s="2">
        <v>679</v>
      </c>
      <c r="R85" s="2">
        <v>710.3</v>
      </c>
      <c r="S85" s="2">
        <v>727.2</v>
      </c>
      <c r="T85" s="2">
        <v>752.8</v>
      </c>
      <c r="U85" s="2">
        <v>770.9</v>
      </c>
      <c r="V85" s="2">
        <v>772.1</v>
      </c>
      <c r="W85" s="2">
        <v>770.1</v>
      </c>
      <c r="X85" s="2">
        <v>787</v>
      </c>
      <c r="Y85" s="2">
        <v>808.2</v>
      </c>
    </row>
    <row r="86" spans="1:25" x14ac:dyDescent="0.35">
      <c r="A86" t="s">
        <v>156</v>
      </c>
      <c r="B86" s="2" t="s">
        <v>157</v>
      </c>
      <c r="C86" s="2">
        <v>1094.5999999999999</v>
      </c>
      <c r="D86" s="2">
        <v>1130</v>
      </c>
      <c r="E86" s="2">
        <v>1158.0999999999999</v>
      </c>
      <c r="F86" s="2">
        <v>1177.5</v>
      </c>
      <c r="G86" s="2">
        <v>1178.9000000000001</v>
      </c>
      <c r="H86" s="2">
        <v>1199.7</v>
      </c>
      <c r="I86" s="2">
        <v>1230</v>
      </c>
      <c r="J86" s="2">
        <v>1247.5999999999999</v>
      </c>
      <c r="K86" s="2">
        <v>1228</v>
      </c>
      <c r="L86" s="2">
        <v>1073.3</v>
      </c>
      <c r="M86" s="2">
        <v>1150.8</v>
      </c>
      <c r="N86" s="2">
        <v>1216.5</v>
      </c>
      <c r="O86" s="2">
        <v>1267</v>
      </c>
      <c r="P86" s="2">
        <v>1318</v>
      </c>
      <c r="Q86" s="2">
        <v>1381.1</v>
      </c>
      <c r="R86" s="2">
        <v>1451</v>
      </c>
      <c r="S86" s="2">
        <v>1507</v>
      </c>
      <c r="T86" s="2">
        <v>1545.3</v>
      </c>
      <c r="U86" s="2">
        <v>1529.9</v>
      </c>
      <c r="V86" s="2">
        <v>1517.1</v>
      </c>
      <c r="W86" s="2">
        <v>1558.3</v>
      </c>
      <c r="X86" s="2">
        <v>1570.6</v>
      </c>
      <c r="Y86" s="2">
        <v>1562.7</v>
      </c>
    </row>
    <row r="87" spans="1:25" x14ac:dyDescent="0.35">
      <c r="A87" t="s">
        <v>158</v>
      </c>
      <c r="B87" t="s">
        <v>159</v>
      </c>
      <c r="C87">
        <v>975.1</v>
      </c>
      <c r="D87">
        <v>1009.2</v>
      </c>
      <c r="E87">
        <v>1033.2</v>
      </c>
      <c r="F87">
        <v>1048.9000000000001</v>
      </c>
      <c r="G87">
        <v>1050.5999999999999</v>
      </c>
      <c r="H87">
        <v>1070.5</v>
      </c>
      <c r="I87">
        <v>1099.0999999999999</v>
      </c>
      <c r="J87">
        <v>1118.2</v>
      </c>
      <c r="K87">
        <v>1095.2</v>
      </c>
      <c r="L87">
        <v>950.9</v>
      </c>
      <c r="M87">
        <v>1021</v>
      </c>
      <c r="N87">
        <v>1081.7</v>
      </c>
      <c r="O87">
        <v>1128.4000000000001</v>
      </c>
      <c r="P87">
        <v>1177.9000000000001</v>
      </c>
      <c r="Q87">
        <v>1235.8</v>
      </c>
      <c r="R87">
        <v>1299.0999999999999</v>
      </c>
      <c r="S87">
        <v>1354.2</v>
      </c>
      <c r="T87">
        <v>1382.5</v>
      </c>
      <c r="U87">
        <v>1365.8</v>
      </c>
      <c r="V87">
        <v>1349.2</v>
      </c>
      <c r="W87">
        <v>1383</v>
      </c>
      <c r="X87">
        <v>1393.5</v>
      </c>
      <c r="Y87">
        <v>1385.4</v>
      </c>
    </row>
    <row r="88" spans="1:25" x14ac:dyDescent="0.35">
      <c r="A88" t="s">
        <v>160</v>
      </c>
      <c r="B88" t="s">
        <v>161</v>
      </c>
      <c r="C88">
        <v>119.5</v>
      </c>
      <c r="D88">
        <v>120.7</v>
      </c>
      <c r="E88">
        <v>124.9</v>
      </c>
      <c r="F88">
        <v>128.6</v>
      </c>
      <c r="G88">
        <v>128.4</v>
      </c>
      <c r="H88">
        <v>129.19999999999999</v>
      </c>
      <c r="I88">
        <v>130.9</v>
      </c>
      <c r="J88">
        <v>129.5</v>
      </c>
      <c r="K88">
        <v>132.80000000000001</v>
      </c>
      <c r="L88">
        <v>122.4</v>
      </c>
      <c r="M88">
        <v>129.80000000000001</v>
      </c>
      <c r="N88">
        <v>134.80000000000001</v>
      </c>
      <c r="O88">
        <v>138.6</v>
      </c>
      <c r="P88">
        <v>140.1</v>
      </c>
      <c r="Q88">
        <v>145.30000000000001</v>
      </c>
      <c r="R88">
        <v>151.9</v>
      </c>
      <c r="S88">
        <v>152.80000000000001</v>
      </c>
      <c r="T88">
        <v>162.80000000000001</v>
      </c>
      <c r="U88">
        <v>164</v>
      </c>
      <c r="V88">
        <v>168</v>
      </c>
      <c r="W88">
        <v>175.3</v>
      </c>
      <c r="X88">
        <v>177.1</v>
      </c>
      <c r="Y88">
        <v>177.3</v>
      </c>
    </row>
    <row r="89" spans="1:25" x14ac:dyDescent="0.35">
      <c r="A89" t="s">
        <v>162</v>
      </c>
      <c r="B89" s="2" t="s">
        <v>163</v>
      </c>
      <c r="C89" s="2">
        <v>2805.7</v>
      </c>
      <c r="D89" s="2">
        <v>2833.2</v>
      </c>
      <c r="E89" s="2">
        <v>2867.9</v>
      </c>
      <c r="F89" s="2">
        <v>2888.5</v>
      </c>
      <c r="G89" s="2">
        <v>2925.7</v>
      </c>
      <c r="H89" s="2">
        <v>2973.5</v>
      </c>
      <c r="I89" s="2">
        <v>2998.8</v>
      </c>
      <c r="J89" s="2">
        <v>3017.7</v>
      </c>
      <c r="K89" s="2">
        <v>2985</v>
      </c>
      <c r="L89" s="2">
        <v>2650.9</v>
      </c>
      <c r="M89" s="2">
        <v>2903.3</v>
      </c>
      <c r="N89" s="2">
        <v>2998.1</v>
      </c>
      <c r="O89" s="2">
        <v>3040.2</v>
      </c>
      <c r="P89" s="2">
        <v>3132</v>
      </c>
      <c r="Q89" s="2">
        <v>3216.8</v>
      </c>
      <c r="R89" s="2">
        <v>3290.2</v>
      </c>
      <c r="S89" s="2">
        <v>3319.1</v>
      </c>
      <c r="T89" s="2">
        <v>3350.3</v>
      </c>
      <c r="U89" s="2">
        <v>3428.9</v>
      </c>
      <c r="V89" s="2">
        <v>3474.2</v>
      </c>
      <c r="W89" s="2">
        <v>3591.8</v>
      </c>
      <c r="X89" s="2">
        <v>3646.9</v>
      </c>
      <c r="Y89" s="2">
        <v>3700.6</v>
      </c>
    </row>
    <row r="90" spans="1:25" x14ac:dyDescent="0.35">
      <c r="A90" t="s">
        <v>164</v>
      </c>
      <c r="B90" s="2" t="s">
        <v>165</v>
      </c>
      <c r="C90" s="2">
        <v>364.7</v>
      </c>
      <c r="D90" s="2">
        <v>368.5</v>
      </c>
      <c r="E90" s="2">
        <v>371.4</v>
      </c>
      <c r="F90" s="2">
        <v>373.4</v>
      </c>
      <c r="G90" s="2">
        <v>378</v>
      </c>
      <c r="H90" s="2">
        <v>378.7</v>
      </c>
      <c r="I90" s="2">
        <v>380.4</v>
      </c>
      <c r="J90" s="2">
        <v>384.3</v>
      </c>
      <c r="K90" s="2">
        <v>381.8</v>
      </c>
      <c r="L90" s="2">
        <v>331.6</v>
      </c>
      <c r="M90" s="2">
        <v>351.6</v>
      </c>
      <c r="N90" s="2">
        <v>348</v>
      </c>
      <c r="O90" s="2">
        <v>356.3</v>
      </c>
      <c r="P90" s="2">
        <v>367.7</v>
      </c>
      <c r="Q90" s="2">
        <v>380.3</v>
      </c>
      <c r="R90" s="2">
        <v>391.2</v>
      </c>
      <c r="S90" s="2">
        <v>398.3</v>
      </c>
      <c r="T90" s="2">
        <v>405.3</v>
      </c>
      <c r="U90" s="2">
        <v>418.3</v>
      </c>
      <c r="V90" s="2">
        <v>420.3</v>
      </c>
      <c r="W90" s="2">
        <v>430</v>
      </c>
      <c r="X90" s="2">
        <v>435.5</v>
      </c>
      <c r="Y90" s="2">
        <v>442.2</v>
      </c>
    </row>
    <row r="91" spans="1:25" x14ac:dyDescent="0.35">
      <c r="A91" t="s">
        <v>166</v>
      </c>
      <c r="B91" s="2" t="s">
        <v>167</v>
      </c>
      <c r="C91" s="2">
        <v>2441</v>
      </c>
      <c r="D91" s="2">
        <v>2464.6999999999998</v>
      </c>
      <c r="E91" s="2">
        <v>2496.5</v>
      </c>
      <c r="F91" s="2">
        <v>2515.1</v>
      </c>
      <c r="G91" s="2">
        <v>2547.8000000000002</v>
      </c>
      <c r="H91" s="2">
        <v>2594.8000000000002</v>
      </c>
      <c r="I91" s="2">
        <v>2618.4</v>
      </c>
      <c r="J91" s="2">
        <v>2633.4</v>
      </c>
      <c r="K91" s="2">
        <v>2603.1999999999998</v>
      </c>
      <c r="L91" s="2">
        <v>2319.3000000000002</v>
      </c>
      <c r="M91" s="2">
        <v>2551.6999999999998</v>
      </c>
      <c r="N91" s="2">
        <v>2650.1</v>
      </c>
      <c r="O91" s="2">
        <v>2683.8</v>
      </c>
      <c r="P91" s="2">
        <v>2764.3</v>
      </c>
      <c r="Q91" s="2">
        <v>2836.5</v>
      </c>
      <c r="R91" s="2">
        <v>2899</v>
      </c>
      <c r="S91" s="2">
        <v>2920.8</v>
      </c>
      <c r="T91" s="2">
        <v>2945</v>
      </c>
      <c r="U91" s="2">
        <v>3010.6</v>
      </c>
      <c r="V91" s="2">
        <v>3053.8</v>
      </c>
      <c r="W91" s="2">
        <v>3161.8</v>
      </c>
      <c r="X91" s="2">
        <v>3211.4</v>
      </c>
      <c r="Y91" s="2">
        <v>3258.4</v>
      </c>
    </row>
    <row r="92" spans="1:25" x14ac:dyDescent="0.35">
      <c r="A92" t="s">
        <v>168</v>
      </c>
      <c r="B92" t="s">
        <v>169</v>
      </c>
      <c r="C92">
        <v>1098</v>
      </c>
      <c r="D92">
        <v>1100.0999999999999</v>
      </c>
      <c r="E92">
        <v>1114.0999999999999</v>
      </c>
      <c r="F92">
        <v>1124.5</v>
      </c>
      <c r="G92">
        <v>1136.8</v>
      </c>
      <c r="H92">
        <v>1163.3</v>
      </c>
      <c r="I92">
        <v>1174.4000000000001</v>
      </c>
      <c r="J92">
        <v>1180.3</v>
      </c>
      <c r="K92">
        <v>1154</v>
      </c>
      <c r="L92">
        <v>955.9</v>
      </c>
      <c r="M92">
        <v>1124</v>
      </c>
      <c r="N92">
        <v>1176.9000000000001</v>
      </c>
      <c r="O92">
        <v>1191.5999999999999</v>
      </c>
      <c r="P92">
        <v>1230.8</v>
      </c>
      <c r="Q92">
        <v>1267.7</v>
      </c>
      <c r="R92">
        <v>1288.4000000000001</v>
      </c>
      <c r="S92">
        <v>1298.0999999999999</v>
      </c>
      <c r="T92">
        <v>1306.2</v>
      </c>
      <c r="U92">
        <v>1325.8</v>
      </c>
      <c r="V92">
        <v>1347.1</v>
      </c>
      <c r="W92">
        <v>1413.1</v>
      </c>
      <c r="X92">
        <v>1430.3</v>
      </c>
      <c r="Y92">
        <v>1454.1</v>
      </c>
    </row>
    <row r="93" spans="1:25" x14ac:dyDescent="0.35">
      <c r="A93" t="s">
        <v>170</v>
      </c>
      <c r="B93" t="s">
        <v>171</v>
      </c>
      <c r="C93">
        <v>866.8</v>
      </c>
      <c r="D93">
        <v>883.1</v>
      </c>
      <c r="E93">
        <v>893</v>
      </c>
      <c r="F93">
        <v>891.7</v>
      </c>
      <c r="G93">
        <v>908.9</v>
      </c>
      <c r="H93">
        <v>923</v>
      </c>
      <c r="I93">
        <v>932</v>
      </c>
      <c r="J93">
        <v>939.6</v>
      </c>
      <c r="K93">
        <v>928.6</v>
      </c>
      <c r="L93">
        <v>878.2</v>
      </c>
      <c r="M93">
        <v>921.1</v>
      </c>
      <c r="N93">
        <v>949.8</v>
      </c>
      <c r="O93">
        <v>969.2</v>
      </c>
      <c r="P93">
        <v>998.6</v>
      </c>
      <c r="Q93">
        <v>1025.5999999999999</v>
      </c>
      <c r="R93">
        <v>1049.2</v>
      </c>
      <c r="S93">
        <v>1056.3</v>
      </c>
      <c r="T93">
        <v>1059.4000000000001</v>
      </c>
      <c r="U93">
        <v>1082.7</v>
      </c>
      <c r="V93">
        <v>1100.0999999999999</v>
      </c>
      <c r="W93">
        <v>1120.0999999999999</v>
      </c>
      <c r="X93">
        <v>1141.5</v>
      </c>
      <c r="Y93">
        <v>1155.9000000000001</v>
      </c>
    </row>
    <row r="94" spans="1:25" x14ac:dyDescent="0.35">
      <c r="A94" t="s">
        <v>172</v>
      </c>
      <c r="B94" t="s">
        <v>173</v>
      </c>
      <c r="C94">
        <v>245.9</v>
      </c>
      <c r="D94">
        <v>249.5</v>
      </c>
      <c r="E94">
        <v>252.4</v>
      </c>
      <c r="F94">
        <v>253.1</v>
      </c>
      <c r="G94">
        <v>260.89999999999998</v>
      </c>
      <c r="H94">
        <v>260.39999999999998</v>
      </c>
      <c r="I94">
        <v>261.5</v>
      </c>
      <c r="J94">
        <v>260.7</v>
      </c>
      <c r="K94">
        <v>261.8</v>
      </c>
      <c r="L94">
        <v>256.7</v>
      </c>
      <c r="M94">
        <v>252.6</v>
      </c>
      <c r="N94">
        <v>257.5</v>
      </c>
      <c r="O94">
        <v>253.4</v>
      </c>
      <c r="P94">
        <v>262</v>
      </c>
      <c r="Q94">
        <v>263.8</v>
      </c>
      <c r="R94">
        <v>271.7</v>
      </c>
      <c r="S94">
        <v>276.3</v>
      </c>
      <c r="T94">
        <v>284.10000000000002</v>
      </c>
      <c r="U94">
        <v>295.2</v>
      </c>
      <c r="V94">
        <v>301</v>
      </c>
      <c r="W94">
        <v>313.2</v>
      </c>
      <c r="X94">
        <v>318.7</v>
      </c>
      <c r="Y94">
        <v>319.39999999999998</v>
      </c>
    </row>
    <row r="95" spans="1:25" x14ac:dyDescent="0.35">
      <c r="A95" t="s">
        <v>174</v>
      </c>
      <c r="B95" t="s">
        <v>175</v>
      </c>
      <c r="C95">
        <v>230.3</v>
      </c>
      <c r="D95">
        <v>232</v>
      </c>
      <c r="E95">
        <v>237.1</v>
      </c>
      <c r="F95">
        <v>245.9</v>
      </c>
      <c r="G95">
        <v>241.2</v>
      </c>
      <c r="H95">
        <v>248.2</v>
      </c>
      <c r="I95">
        <v>250.5</v>
      </c>
      <c r="J95">
        <v>252.8</v>
      </c>
      <c r="K95">
        <v>258.7</v>
      </c>
      <c r="L95">
        <v>228.4</v>
      </c>
      <c r="M95">
        <v>254.1</v>
      </c>
      <c r="N95">
        <v>265.89999999999998</v>
      </c>
      <c r="O95">
        <v>269.60000000000002</v>
      </c>
      <c r="P95">
        <v>272.89999999999998</v>
      </c>
      <c r="Q95">
        <v>279.39999999999998</v>
      </c>
      <c r="R95">
        <v>289.8</v>
      </c>
      <c r="S95">
        <v>290.10000000000002</v>
      </c>
      <c r="T95">
        <v>295.3</v>
      </c>
      <c r="U95">
        <v>306.8</v>
      </c>
      <c r="V95">
        <v>305.7</v>
      </c>
      <c r="W95">
        <v>315.39999999999998</v>
      </c>
      <c r="X95">
        <v>320.89999999999998</v>
      </c>
      <c r="Y95">
        <v>329</v>
      </c>
    </row>
    <row r="96" spans="1:25" x14ac:dyDescent="0.35">
      <c r="A96" t="s">
        <v>176</v>
      </c>
      <c r="B96" s="2" t="s">
        <v>177</v>
      </c>
      <c r="C96" s="2">
        <v>1498.2</v>
      </c>
      <c r="D96" s="2">
        <v>1535.3</v>
      </c>
      <c r="E96" s="2">
        <v>1556</v>
      </c>
      <c r="F96" s="2">
        <v>1552.7</v>
      </c>
      <c r="G96" s="2">
        <v>1572.1</v>
      </c>
      <c r="H96" s="2">
        <v>1594.1</v>
      </c>
      <c r="I96" s="2">
        <v>1627.9</v>
      </c>
      <c r="J96" s="2">
        <v>1651.3</v>
      </c>
      <c r="K96" s="2">
        <v>1517.4</v>
      </c>
      <c r="L96" s="2">
        <v>883.6</v>
      </c>
      <c r="M96" s="2">
        <v>1263.2</v>
      </c>
      <c r="N96" s="2">
        <v>1274.0999999999999</v>
      </c>
      <c r="O96" s="2">
        <v>1373.7</v>
      </c>
      <c r="P96" s="2">
        <v>1610.4</v>
      </c>
      <c r="Q96" s="2">
        <v>1767.7</v>
      </c>
      <c r="R96" s="2">
        <v>1805.4</v>
      </c>
      <c r="S96" s="2">
        <v>1805.6</v>
      </c>
      <c r="T96" s="2">
        <v>1948.1</v>
      </c>
      <c r="U96" s="2">
        <v>1995</v>
      </c>
      <c r="V96" s="2">
        <v>2057</v>
      </c>
      <c r="W96" s="2">
        <v>2122</v>
      </c>
      <c r="X96" s="2">
        <v>2115.3000000000002</v>
      </c>
      <c r="Y96" s="2">
        <v>2161.1</v>
      </c>
    </row>
    <row r="97" spans="1:25" x14ac:dyDescent="0.35">
      <c r="A97" t="s">
        <v>178</v>
      </c>
      <c r="B97" s="2" t="s">
        <v>179</v>
      </c>
      <c r="C97" s="2">
        <v>363.1</v>
      </c>
      <c r="D97" s="2">
        <v>375</v>
      </c>
      <c r="E97" s="2">
        <v>380</v>
      </c>
      <c r="F97" s="2">
        <v>379</v>
      </c>
      <c r="G97" s="2">
        <v>396.5</v>
      </c>
      <c r="H97" s="2">
        <v>392.1</v>
      </c>
      <c r="I97" s="2">
        <v>396</v>
      </c>
      <c r="J97" s="2">
        <v>397.4</v>
      </c>
      <c r="K97" s="2">
        <v>370.3</v>
      </c>
      <c r="L97" s="2">
        <v>190.1</v>
      </c>
      <c r="M97" s="2">
        <v>258.10000000000002</v>
      </c>
      <c r="N97" s="2">
        <v>281.2</v>
      </c>
      <c r="O97" s="2">
        <v>307.2</v>
      </c>
      <c r="P97" s="2">
        <v>345.8</v>
      </c>
      <c r="Q97" s="2">
        <v>391.9</v>
      </c>
      <c r="R97" s="2">
        <v>418.9</v>
      </c>
      <c r="S97" s="2">
        <v>421.6</v>
      </c>
      <c r="T97" s="2">
        <v>449.2</v>
      </c>
      <c r="U97" s="2">
        <v>472.4</v>
      </c>
      <c r="V97" s="2">
        <v>492.1</v>
      </c>
      <c r="W97" s="2">
        <v>507</v>
      </c>
      <c r="X97" s="2">
        <v>500.1</v>
      </c>
      <c r="Y97" s="2">
        <v>500.6</v>
      </c>
    </row>
    <row r="98" spans="1:25" x14ac:dyDescent="0.35">
      <c r="A98" t="s">
        <v>180</v>
      </c>
      <c r="B98" t="s">
        <v>181</v>
      </c>
      <c r="C98">
        <v>200.8</v>
      </c>
      <c r="D98">
        <v>217.3</v>
      </c>
      <c r="E98">
        <v>218.4</v>
      </c>
      <c r="F98">
        <v>212.1</v>
      </c>
      <c r="G98">
        <v>228.5</v>
      </c>
      <c r="H98">
        <v>221.6</v>
      </c>
      <c r="I98">
        <v>223.7</v>
      </c>
      <c r="J98">
        <v>222.5</v>
      </c>
      <c r="K98">
        <v>208.7</v>
      </c>
      <c r="L98">
        <v>106.7</v>
      </c>
      <c r="M98">
        <v>129</v>
      </c>
      <c r="N98">
        <v>150.1</v>
      </c>
      <c r="O98">
        <v>159.1</v>
      </c>
      <c r="P98">
        <v>177.2</v>
      </c>
      <c r="Q98">
        <v>215.2</v>
      </c>
      <c r="R98">
        <v>238.2</v>
      </c>
      <c r="S98">
        <v>236.3</v>
      </c>
      <c r="T98">
        <v>253</v>
      </c>
      <c r="U98">
        <v>267.2</v>
      </c>
      <c r="V98">
        <v>277.3</v>
      </c>
      <c r="W98">
        <v>292.10000000000002</v>
      </c>
      <c r="X98">
        <v>282.3</v>
      </c>
      <c r="Y98">
        <v>274.10000000000002</v>
      </c>
    </row>
    <row r="99" spans="1:25" x14ac:dyDescent="0.35">
      <c r="A99" t="s">
        <v>182</v>
      </c>
      <c r="B99" t="s">
        <v>183</v>
      </c>
      <c r="C99">
        <v>162.30000000000001</v>
      </c>
      <c r="D99">
        <v>157.80000000000001</v>
      </c>
      <c r="E99">
        <v>161.6</v>
      </c>
      <c r="F99">
        <v>166.9</v>
      </c>
      <c r="G99">
        <v>167.9</v>
      </c>
      <c r="H99">
        <v>170.4</v>
      </c>
      <c r="I99">
        <v>172.3</v>
      </c>
      <c r="J99">
        <v>174.9</v>
      </c>
      <c r="K99">
        <v>161.6</v>
      </c>
      <c r="L99">
        <v>83.4</v>
      </c>
      <c r="M99">
        <v>129.1</v>
      </c>
      <c r="N99">
        <v>131.1</v>
      </c>
      <c r="O99">
        <v>148.1</v>
      </c>
      <c r="P99">
        <v>168.6</v>
      </c>
      <c r="Q99">
        <v>176.7</v>
      </c>
      <c r="R99">
        <v>180.8</v>
      </c>
      <c r="S99">
        <v>185.3</v>
      </c>
      <c r="T99">
        <v>196.1</v>
      </c>
      <c r="U99">
        <v>205.2</v>
      </c>
      <c r="V99">
        <v>214.9</v>
      </c>
      <c r="W99">
        <v>215</v>
      </c>
      <c r="X99">
        <v>217.8</v>
      </c>
      <c r="Y99">
        <v>226.4</v>
      </c>
    </row>
    <row r="100" spans="1:25" x14ac:dyDescent="0.35">
      <c r="A100" t="s">
        <v>184</v>
      </c>
      <c r="B100" s="2" t="s">
        <v>185</v>
      </c>
      <c r="C100" s="2">
        <v>1135.0999999999999</v>
      </c>
      <c r="D100" s="2">
        <v>1160.3</v>
      </c>
      <c r="E100" s="2">
        <v>1175.9000000000001</v>
      </c>
      <c r="F100" s="2">
        <v>1173.7</v>
      </c>
      <c r="G100" s="2">
        <v>1175.5999999999999</v>
      </c>
      <c r="H100" s="2">
        <v>1202</v>
      </c>
      <c r="I100" s="2">
        <v>1231.9000000000001</v>
      </c>
      <c r="J100" s="2">
        <v>1253.9000000000001</v>
      </c>
      <c r="K100" s="2">
        <v>1147</v>
      </c>
      <c r="L100" s="2">
        <v>693.6</v>
      </c>
      <c r="M100" s="2">
        <v>1005.1</v>
      </c>
      <c r="N100" s="2">
        <v>992.9</v>
      </c>
      <c r="O100" s="2">
        <v>1066.5</v>
      </c>
      <c r="P100" s="2">
        <v>1264.5999999999999</v>
      </c>
      <c r="Q100" s="2">
        <v>1375.8</v>
      </c>
      <c r="R100" s="2">
        <v>1386.5</v>
      </c>
      <c r="S100" s="2">
        <v>1384</v>
      </c>
      <c r="T100" s="2">
        <v>1498.9</v>
      </c>
      <c r="U100" s="2">
        <v>1522.6</v>
      </c>
      <c r="V100" s="2">
        <v>1564.9</v>
      </c>
      <c r="W100" s="2">
        <v>1614.9</v>
      </c>
      <c r="X100" s="2">
        <v>1615.2</v>
      </c>
      <c r="Y100" s="2">
        <v>1660.5</v>
      </c>
    </row>
    <row r="101" spans="1:25" x14ac:dyDescent="0.35">
      <c r="A101" t="s">
        <v>186</v>
      </c>
      <c r="B101" t="s">
        <v>187</v>
      </c>
      <c r="C101">
        <v>289.3</v>
      </c>
      <c r="D101">
        <v>301</v>
      </c>
      <c r="E101">
        <v>297.60000000000002</v>
      </c>
      <c r="F101">
        <v>304</v>
      </c>
      <c r="G101">
        <v>304.2</v>
      </c>
      <c r="H101">
        <v>306.60000000000002</v>
      </c>
      <c r="I101">
        <v>309.5</v>
      </c>
      <c r="J101">
        <v>308.10000000000002</v>
      </c>
      <c r="K101">
        <v>267.5</v>
      </c>
      <c r="L101">
        <v>105.1</v>
      </c>
      <c r="M101">
        <v>186.1</v>
      </c>
      <c r="N101">
        <v>179.7</v>
      </c>
      <c r="O101">
        <v>191.3</v>
      </c>
      <c r="P101">
        <v>241.5</v>
      </c>
      <c r="Q101">
        <v>285.8</v>
      </c>
      <c r="R101">
        <v>291.89999999999998</v>
      </c>
      <c r="S101">
        <v>291.3</v>
      </c>
      <c r="T101">
        <v>326.7</v>
      </c>
      <c r="U101">
        <v>333.2</v>
      </c>
      <c r="V101">
        <v>339.8</v>
      </c>
      <c r="W101">
        <v>347.6</v>
      </c>
      <c r="X101">
        <v>337.9</v>
      </c>
      <c r="Y101">
        <v>346.2</v>
      </c>
    </row>
    <row r="102" spans="1:25" x14ac:dyDescent="0.35">
      <c r="A102" t="s">
        <v>188</v>
      </c>
      <c r="B102" t="s">
        <v>189</v>
      </c>
      <c r="C102">
        <v>845.8</v>
      </c>
      <c r="D102">
        <v>859.3</v>
      </c>
      <c r="E102">
        <v>878.3</v>
      </c>
      <c r="F102">
        <v>869.8</v>
      </c>
      <c r="G102">
        <v>871.4</v>
      </c>
      <c r="H102">
        <v>895.5</v>
      </c>
      <c r="I102">
        <v>922.4</v>
      </c>
      <c r="J102">
        <v>945.9</v>
      </c>
      <c r="K102">
        <v>879.5</v>
      </c>
      <c r="L102">
        <v>588.5</v>
      </c>
      <c r="M102">
        <v>819</v>
      </c>
      <c r="N102">
        <v>813.2</v>
      </c>
      <c r="O102">
        <v>875.2</v>
      </c>
      <c r="P102">
        <v>1023.1</v>
      </c>
      <c r="Q102">
        <v>1090</v>
      </c>
      <c r="R102">
        <v>1094.5</v>
      </c>
      <c r="S102">
        <v>1092.7</v>
      </c>
      <c r="T102">
        <v>1172.2</v>
      </c>
      <c r="U102">
        <v>1189.4000000000001</v>
      </c>
      <c r="V102">
        <v>1225</v>
      </c>
      <c r="W102">
        <v>1267.4000000000001</v>
      </c>
      <c r="X102">
        <v>1277.3</v>
      </c>
      <c r="Y102">
        <v>1314.3</v>
      </c>
    </row>
    <row r="103" spans="1:25" x14ac:dyDescent="0.35">
      <c r="A103" t="s">
        <v>190</v>
      </c>
      <c r="B103" s="2" t="s">
        <v>191</v>
      </c>
      <c r="C103" s="2">
        <v>723.7</v>
      </c>
      <c r="D103" s="2">
        <v>737.6</v>
      </c>
      <c r="E103" s="2">
        <v>746.1</v>
      </c>
      <c r="F103" s="2">
        <v>757.9</v>
      </c>
      <c r="G103" s="2">
        <v>768.9</v>
      </c>
      <c r="H103" s="2">
        <v>766.3</v>
      </c>
      <c r="I103" s="2">
        <v>782.6</v>
      </c>
      <c r="J103" s="2">
        <v>793.2</v>
      </c>
      <c r="K103" s="2">
        <v>774.8</v>
      </c>
      <c r="L103" s="2">
        <v>638.6</v>
      </c>
      <c r="M103" s="2">
        <v>726.4</v>
      </c>
      <c r="N103" s="2">
        <v>737.4</v>
      </c>
      <c r="O103" s="2">
        <v>754.5</v>
      </c>
      <c r="P103" s="2">
        <v>802.1</v>
      </c>
      <c r="Q103" s="2">
        <v>823.6</v>
      </c>
      <c r="R103" s="2">
        <v>844.2</v>
      </c>
      <c r="S103" s="2">
        <v>854.3</v>
      </c>
      <c r="T103" s="2">
        <v>863.2</v>
      </c>
      <c r="U103" s="2">
        <v>905.6</v>
      </c>
      <c r="V103" s="2">
        <v>935.7</v>
      </c>
      <c r="W103" s="2">
        <v>951.3</v>
      </c>
      <c r="X103" s="2">
        <v>960.1</v>
      </c>
      <c r="Y103" s="2">
        <v>955.4</v>
      </c>
    </row>
    <row r="104" spans="1:25" x14ac:dyDescent="0.35">
      <c r="A104" t="s">
        <v>192</v>
      </c>
      <c r="B104" s="2" t="s">
        <v>193</v>
      </c>
      <c r="C104" s="2">
        <v>3865.8</v>
      </c>
      <c r="D104" s="2">
        <v>3916.1</v>
      </c>
      <c r="E104" s="2">
        <v>3970.7</v>
      </c>
      <c r="F104" s="2">
        <v>4015.2</v>
      </c>
      <c r="G104" s="2">
        <v>4041.9</v>
      </c>
      <c r="H104" s="2">
        <v>4108.3</v>
      </c>
      <c r="I104" s="2">
        <v>4159.3</v>
      </c>
      <c r="J104" s="2">
        <v>4210.8999999999996</v>
      </c>
      <c r="K104" s="2">
        <v>4249.5</v>
      </c>
      <c r="L104" s="2">
        <v>4214.1000000000004</v>
      </c>
      <c r="M104" s="2">
        <v>4269.5</v>
      </c>
      <c r="N104" s="2">
        <v>4297.8</v>
      </c>
      <c r="O104" s="2">
        <v>4458.8</v>
      </c>
      <c r="P104" s="2">
        <v>4506.8</v>
      </c>
      <c r="Q104" s="2">
        <v>4570.1000000000004</v>
      </c>
      <c r="R104" s="2">
        <v>4650</v>
      </c>
      <c r="S104" s="2">
        <v>4726.1000000000004</v>
      </c>
      <c r="T104" s="2">
        <v>4867.5</v>
      </c>
      <c r="U104" s="2">
        <v>4933.3999999999996</v>
      </c>
      <c r="V104" s="2">
        <v>4980.8</v>
      </c>
      <c r="W104" s="2">
        <v>5028.1000000000004</v>
      </c>
      <c r="X104" s="2">
        <v>5037.2</v>
      </c>
      <c r="Y104" s="2">
        <v>5152.3</v>
      </c>
    </row>
    <row r="105" spans="1:25" x14ac:dyDescent="0.35">
      <c r="A105" t="s">
        <v>194</v>
      </c>
      <c r="B105" s="2" t="s">
        <v>195</v>
      </c>
      <c r="C105" s="2">
        <v>1161</v>
      </c>
      <c r="D105" s="2">
        <v>1177.8</v>
      </c>
      <c r="E105" s="2">
        <v>1196.0999999999999</v>
      </c>
      <c r="F105" s="2">
        <v>1208.0999999999999</v>
      </c>
      <c r="G105" s="2">
        <v>1219.5999999999999</v>
      </c>
      <c r="H105" s="2">
        <v>1245.3</v>
      </c>
      <c r="I105" s="2">
        <v>1255.5</v>
      </c>
      <c r="J105" s="2">
        <v>1257.4000000000001</v>
      </c>
      <c r="K105" s="2">
        <v>1271</v>
      </c>
      <c r="L105" s="2">
        <v>1362.8</v>
      </c>
      <c r="M105" s="2">
        <v>1325.5</v>
      </c>
      <c r="N105" s="2">
        <v>1330.3</v>
      </c>
      <c r="O105" s="2">
        <v>1426</v>
      </c>
      <c r="P105" s="2">
        <v>1404.6</v>
      </c>
      <c r="Q105" s="2">
        <v>1384.5</v>
      </c>
      <c r="R105" s="2">
        <v>1409</v>
      </c>
      <c r="S105" s="2">
        <v>1408</v>
      </c>
      <c r="T105" s="2">
        <v>1440</v>
      </c>
      <c r="U105" s="2">
        <v>1469.2</v>
      </c>
      <c r="V105" s="2">
        <v>1483.1</v>
      </c>
      <c r="W105" s="2">
        <v>1506.2</v>
      </c>
      <c r="X105" s="2">
        <v>1513.3</v>
      </c>
      <c r="Y105" s="2">
        <v>1550.7</v>
      </c>
    </row>
    <row r="106" spans="1:25" x14ac:dyDescent="0.35">
      <c r="A106" t="s">
        <v>196</v>
      </c>
      <c r="B106" t="s">
        <v>197</v>
      </c>
      <c r="C106">
        <v>1062.8</v>
      </c>
      <c r="D106">
        <v>1079.7</v>
      </c>
      <c r="E106">
        <v>1097.5</v>
      </c>
      <c r="F106">
        <v>1108</v>
      </c>
      <c r="G106">
        <v>1120.0999999999999</v>
      </c>
      <c r="H106">
        <v>1146.7</v>
      </c>
      <c r="I106">
        <v>1155.9000000000001</v>
      </c>
      <c r="J106">
        <v>1160.3</v>
      </c>
      <c r="K106">
        <v>1174.5</v>
      </c>
      <c r="L106">
        <v>1265</v>
      </c>
      <c r="M106">
        <v>1222.5</v>
      </c>
      <c r="N106">
        <v>1224.9000000000001</v>
      </c>
      <c r="O106">
        <v>1314.3</v>
      </c>
      <c r="P106">
        <v>1295.3</v>
      </c>
      <c r="Q106">
        <v>1275.9000000000001</v>
      </c>
      <c r="R106">
        <v>1299.5999999999999</v>
      </c>
      <c r="S106">
        <v>1297.9000000000001</v>
      </c>
      <c r="T106">
        <v>1323.3</v>
      </c>
      <c r="U106">
        <v>1352.7</v>
      </c>
      <c r="V106">
        <v>1371.2</v>
      </c>
      <c r="W106">
        <v>1397.5</v>
      </c>
      <c r="X106">
        <v>1410</v>
      </c>
      <c r="Y106">
        <v>1440.7</v>
      </c>
    </row>
    <row r="107" spans="1:25" x14ac:dyDescent="0.35">
      <c r="A107" t="s">
        <v>198</v>
      </c>
      <c r="B107" t="s">
        <v>199</v>
      </c>
      <c r="C107">
        <v>641.20000000000005</v>
      </c>
      <c r="D107">
        <v>653.5</v>
      </c>
      <c r="E107">
        <v>667.1</v>
      </c>
      <c r="F107">
        <v>676.2</v>
      </c>
      <c r="G107">
        <v>686.6</v>
      </c>
      <c r="H107">
        <v>704.3</v>
      </c>
      <c r="I107">
        <v>709.7</v>
      </c>
      <c r="J107">
        <v>714.5</v>
      </c>
      <c r="K107">
        <v>725.1</v>
      </c>
      <c r="L107">
        <v>717.2</v>
      </c>
      <c r="M107">
        <v>723.1</v>
      </c>
      <c r="N107">
        <v>740.2</v>
      </c>
      <c r="O107">
        <v>742.4</v>
      </c>
      <c r="P107">
        <v>741.8</v>
      </c>
      <c r="Q107">
        <v>741.2</v>
      </c>
      <c r="R107">
        <v>736.2</v>
      </c>
      <c r="S107">
        <v>738.5</v>
      </c>
      <c r="T107">
        <v>756.2</v>
      </c>
      <c r="U107">
        <v>773.3</v>
      </c>
      <c r="V107">
        <v>780.4</v>
      </c>
      <c r="W107">
        <v>802.2</v>
      </c>
      <c r="X107">
        <v>806.6</v>
      </c>
      <c r="Y107">
        <v>828.7</v>
      </c>
    </row>
    <row r="108" spans="1:25" x14ac:dyDescent="0.35">
      <c r="A108" t="s">
        <v>200</v>
      </c>
      <c r="B108" t="s">
        <v>201</v>
      </c>
      <c r="C108">
        <v>421.7</v>
      </c>
      <c r="D108">
        <v>426.2</v>
      </c>
      <c r="E108">
        <v>430.3</v>
      </c>
      <c r="F108">
        <v>431.8</v>
      </c>
      <c r="G108">
        <v>433.5</v>
      </c>
      <c r="H108">
        <v>442.5</v>
      </c>
      <c r="I108">
        <v>446.2</v>
      </c>
      <c r="J108">
        <v>445.9</v>
      </c>
      <c r="K108">
        <v>449.4</v>
      </c>
      <c r="L108">
        <v>547.79999999999995</v>
      </c>
      <c r="M108">
        <v>499.4</v>
      </c>
      <c r="N108">
        <v>484.7</v>
      </c>
      <c r="O108">
        <v>571.9</v>
      </c>
      <c r="P108">
        <v>553.5</v>
      </c>
      <c r="Q108">
        <v>534.70000000000005</v>
      </c>
      <c r="R108">
        <v>563.4</v>
      </c>
      <c r="S108">
        <v>559.5</v>
      </c>
      <c r="T108">
        <v>567.1</v>
      </c>
      <c r="U108">
        <v>579.4</v>
      </c>
      <c r="V108">
        <v>590.70000000000005</v>
      </c>
      <c r="W108">
        <v>595.4</v>
      </c>
      <c r="X108">
        <v>603.4</v>
      </c>
      <c r="Y108">
        <v>612</v>
      </c>
    </row>
    <row r="109" spans="1:25" x14ac:dyDescent="0.35">
      <c r="A109" t="s">
        <v>202</v>
      </c>
      <c r="B109" t="s">
        <v>203</v>
      </c>
      <c r="C109">
        <v>98.2</v>
      </c>
      <c r="D109">
        <v>98.1</v>
      </c>
      <c r="E109">
        <v>98.7</v>
      </c>
      <c r="F109">
        <v>100.1</v>
      </c>
      <c r="G109">
        <v>99.4</v>
      </c>
      <c r="H109">
        <v>98.5</v>
      </c>
      <c r="I109">
        <v>99.6</v>
      </c>
      <c r="J109">
        <v>97.1</v>
      </c>
      <c r="K109">
        <v>96.5</v>
      </c>
      <c r="L109">
        <v>97.7</v>
      </c>
      <c r="M109">
        <v>103</v>
      </c>
      <c r="N109">
        <v>105.4</v>
      </c>
      <c r="O109">
        <v>111.7</v>
      </c>
      <c r="P109">
        <v>109.2</v>
      </c>
      <c r="Q109">
        <v>108.6</v>
      </c>
      <c r="R109">
        <v>109.3</v>
      </c>
      <c r="S109">
        <v>110</v>
      </c>
      <c r="T109">
        <v>116.7</v>
      </c>
      <c r="U109">
        <v>116.5</v>
      </c>
      <c r="V109">
        <v>111.9</v>
      </c>
      <c r="W109">
        <v>108.6</v>
      </c>
      <c r="X109">
        <v>103.3</v>
      </c>
      <c r="Y109">
        <v>110</v>
      </c>
    </row>
    <row r="110" spans="1:25" x14ac:dyDescent="0.35">
      <c r="A110" t="s">
        <v>204</v>
      </c>
      <c r="B110" s="2" t="s">
        <v>205</v>
      </c>
      <c r="C110" s="2">
        <v>2704.8</v>
      </c>
      <c r="D110" s="2">
        <v>2738.4</v>
      </c>
      <c r="E110" s="2">
        <v>2774.5</v>
      </c>
      <c r="F110" s="2">
        <v>2807.1</v>
      </c>
      <c r="G110" s="2">
        <v>2822.3</v>
      </c>
      <c r="H110" s="2">
        <v>2863.1</v>
      </c>
      <c r="I110" s="2">
        <v>2903.8</v>
      </c>
      <c r="J110" s="2">
        <v>2953.4</v>
      </c>
      <c r="K110" s="2">
        <v>2978.6</v>
      </c>
      <c r="L110" s="2">
        <v>2851.4</v>
      </c>
      <c r="M110" s="2">
        <v>2944</v>
      </c>
      <c r="N110" s="2">
        <v>2967.5</v>
      </c>
      <c r="O110" s="2">
        <v>3032.8</v>
      </c>
      <c r="P110" s="2">
        <v>3102.2</v>
      </c>
      <c r="Q110" s="2">
        <v>3185.6</v>
      </c>
      <c r="R110" s="2">
        <v>3241</v>
      </c>
      <c r="S110" s="2">
        <v>3318.1</v>
      </c>
      <c r="T110" s="2">
        <v>3427.5</v>
      </c>
      <c r="U110" s="2">
        <v>3464.2</v>
      </c>
      <c r="V110" s="2">
        <v>3497.7</v>
      </c>
      <c r="W110" s="2">
        <v>3522</v>
      </c>
      <c r="X110" s="2">
        <v>3523.9</v>
      </c>
      <c r="Y110" s="2">
        <v>3601.6</v>
      </c>
    </row>
    <row r="111" spans="1:25" x14ac:dyDescent="0.35">
      <c r="A111" t="s">
        <v>206</v>
      </c>
      <c r="B111" t="s">
        <v>197</v>
      </c>
      <c r="C111">
        <v>2338</v>
      </c>
      <c r="D111">
        <v>2367</v>
      </c>
      <c r="E111">
        <v>2401.4</v>
      </c>
      <c r="F111">
        <v>2428.9</v>
      </c>
      <c r="G111">
        <v>2442.5</v>
      </c>
      <c r="H111">
        <v>2482</v>
      </c>
      <c r="I111">
        <v>2520.3000000000002</v>
      </c>
      <c r="J111">
        <v>2568.3000000000002</v>
      </c>
      <c r="K111">
        <v>2608.8000000000002</v>
      </c>
      <c r="L111">
        <v>2540</v>
      </c>
      <c r="M111">
        <v>2602.1999999999998</v>
      </c>
      <c r="N111">
        <v>2620.6</v>
      </c>
      <c r="O111">
        <v>2673</v>
      </c>
      <c r="P111">
        <v>2721.7</v>
      </c>
      <c r="Q111">
        <v>2787.7</v>
      </c>
      <c r="R111">
        <v>2834.3</v>
      </c>
      <c r="S111">
        <v>2900.9</v>
      </c>
      <c r="T111">
        <v>2991.6</v>
      </c>
      <c r="U111">
        <v>3018.1</v>
      </c>
      <c r="V111">
        <v>3048.2</v>
      </c>
      <c r="W111">
        <v>3069.1</v>
      </c>
      <c r="X111">
        <v>3069.1</v>
      </c>
      <c r="Y111">
        <v>3133.8</v>
      </c>
    </row>
    <row r="112" spans="1:25" x14ac:dyDescent="0.35">
      <c r="A112" t="s">
        <v>207</v>
      </c>
      <c r="B112" t="s">
        <v>203</v>
      </c>
      <c r="C112">
        <v>366.8</v>
      </c>
      <c r="D112">
        <v>371.4</v>
      </c>
      <c r="E112">
        <v>373.1</v>
      </c>
      <c r="F112">
        <v>378.3</v>
      </c>
      <c r="G112">
        <v>379.8</v>
      </c>
      <c r="H112">
        <v>381.1</v>
      </c>
      <c r="I112">
        <v>383.5</v>
      </c>
      <c r="J112">
        <v>385.2</v>
      </c>
      <c r="K112">
        <v>369.8</v>
      </c>
      <c r="L112">
        <v>311.39999999999998</v>
      </c>
      <c r="M112">
        <v>341.8</v>
      </c>
      <c r="N112">
        <v>346.9</v>
      </c>
      <c r="O112">
        <v>359.8</v>
      </c>
      <c r="P112">
        <v>380.5</v>
      </c>
      <c r="Q112">
        <v>397.9</v>
      </c>
      <c r="R112">
        <v>406.8</v>
      </c>
      <c r="S112">
        <v>417.3</v>
      </c>
      <c r="T112">
        <v>435.9</v>
      </c>
      <c r="U112">
        <v>446.1</v>
      </c>
      <c r="V112">
        <v>449.5</v>
      </c>
      <c r="W112">
        <v>452.8</v>
      </c>
      <c r="X112">
        <v>454.8</v>
      </c>
      <c r="Y112">
        <v>467.8</v>
      </c>
    </row>
    <row r="113" spans="1:26" x14ac:dyDescent="0.35">
      <c r="A113" t="s">
        <v>5</v>
      </c>
      <c r="B113" t="s">
        <v>208</v>
      </c>
      <c r="C113" t="s">
        <v>5</v>
      </c>
      <c r="D113" t="s">
        <v>5</v>
      </c>
      <c r="E113" t="s">
        <v>5</v>
      </c>
      <c r="F113" t="s">
        <v>5</v>
      </c>
      <c r="G113" t="s">
        <v>5</v>
      </c>
      <c r="H113" t="s">
        <v>5</v>
      </c>
      <c r="I113" t="s">
        <v>5</v>
      </c>
      <c r="J113" t="s">
        <v>5</v>
      </c>
      <c r="K113" t="s">
        <v>5</v>
      </c>
      <c r="L113" t="s">
        <v>5</v>
      </c>
      <c r="M113" t="s">
        <v>5</v>
      </c>
      <c r="N113" t="s">
        <v>5</v>
      </c>
      <c r="O113" t="s">
        <v>5</v>
      </c>
      <c r="P113" t="s">
        <v>5</v>
      </c>
      <c r="Q113" t="s">
        <v>5</v>
      </c>
      <c r="R113" t="s">
        <v>5</v>
      </c>
      <c r="S113" t="s">
        <v>5</v>
      </c>
      <c r="T113" t="s">
        <v>5</v>
      </c>
      <c r="U113" t="s">
        <v>5</v>
      </c>
      <c r="V113" t="s">
        <v>5</v>
      </c>
      <c r="W113" t="s">
        <v>5</v>
      </c>
      <c r="X113" t="s">
        <v>5</v>
      </c>
      <c r="Y113" t="s">
        <v>5</v>
      </c>
    </row>
    <row r="114" spans="1:26" x14ac:dyDescent="0.35">
      <c r="A114" t="s">
        <v>209</v>
      </c>
      <c r="B114" t="s">
        <v>210</v>
      </c>
      <c r="C114">
        <v>8588.7999999999993</v>
      </c>
      <c r="D114">
        <v>8736.5</v>
      </c>
      <c r="E114">
        <v>8836.7000000000007</v>
      </c>
      <c r="F114">
        <v>8794.2999999999993</v>
      </c>
      <c r="G114">
        <v>8666.5</v>
      </c>
      <c r="H114">
        <v>8720.4</v>
      </c>
      <c r="I114">
        <v>8692.2999999999993</v>
      </c>
      <c r="J114">
        <v>8589.7999999999993</v>
      </c>
      <c r="K114">
        <v>8406.9</v>
      </c>
      <c r="L114">
        <v>7325.6</v>
      </c>
      <c r="M114">
        <v>8071</v>
      </c>
      <c r="N114">
        <v>8381.1</v>
      </c>
      <c r="O114">
        <v>8871</v>
      </c>
      <c r="P114">
        <v>9278.6</v>
      </c>
      <c r="Q114">
        <v>9555.7999999999993</v>
      </c>
      <c r="R114">
        <v>10017.5</v>
      </c>
      <c r="S114">
        <v>10486.8</v>
      </c>
      <c r="T114">
        <v>10961.4</v>
      </c>
      <c r="U114">
        <v>10980.3</v>
      </c>
      <c r="V114">
        <v>10852</v>
      </c>
      <c r="W114">
        <v>10806.3</v>
      </c>
      <c r="X114">
        <v>10717</v>
      </c>
      <c r="Y114">
        <v>10897.1</v>
      </c>
    </row>
    <row r="115" spans="1:26" x14ac:dyDescent="0.35">
      <c r="A115" t="s">
        <v>209</v>
      </c>
      <c r="B115" t="s">
        <v>210</v>
      </c>
      <c r="C115">
        <v>3585.7</v>
      </c>
      <c r="D115">
        <v>3633.3</v>
      </c>
      <c r="E115">
        <v>3662.4</v>
      </c>
      <c r="F115">
        <v>3684.7</v>
      </c>
      <c r="G115">
        <v>3644.3</v>
      </c>
      <c r="H115">
        <v>3677.7</v>
      </c>
      <c r="I115">
        <v>3686.8</v>
      </c>
      <c r="J115">
        <v>3696.5</v>
      </c>
      <c r="K115">
        <v>3591.8</v>
      </c>
      <c r="L115">
        <v>3158</v>
      </c>
      <c r="M115">
        <v>3503.6</v>
      </c>
      <c r="N115">
        <v>3595.8</v>
      </c>
      <c r="O115">
        <v>3738.4</v>
      </c>
      <c r="P115">
        <v>3871.2</v>
      </c>
      <c r="Q115">
        <v>3962.6</v>
      </c>
      <c r="R115">
        <v>4181.6000000000004</v>
      </c>
      <c r="S115">
        <v>4299.1000000000004</v>
      </c>
      <c r="T115">
        <v>4478.7</v>
      </c>
      <c r="U115">
        <v>4511.8999999999996</v>
      </c>
      <c r="V115">
        <v>4582.6000000000004</v>
      </c>
      <c r="W115">
        <v>4543.8</v>
      </c>
      <c r="X115">
        <v>4545.6000000000004</v>
      </c>
      <c r="Y115">
        <v>4709.6000000000004</v>
      </c>
    </row>
    <row r="116" spans="1:26" s="9" customFormat="1" x14ac:dyDescent="0.35">
      <c r="C116" s="12">
        <f>C114/C115+(C114-C115)/C115</f>
        <v>3.7905848230471033</v>
      </c>
      <c r="D116" s="12">
        <f t="shared" ref="D116:Y116" si="5">D114/D115+(D114-D115)/D115</f>
        <v>3.809126689235681</v>
      </c>
      <c r="E116" s="12">
        <f t="shared" si="5"/>
        <v>3.8256334643949326</v>
      </c>
      <c r="F116" s="12">
        <f t="shared" si="5"/>
        <v>3.7734143892311449</v>
      </c>
      <c r="G116" s="12">
        <f t="shared" si="5"/>
        <v>3.756194605273989</v>
      </c>
      <c r="H116" s="12">
        <f t="shared" si="5"/>
        <v>3.7423117709437967</v>
      </c>
      <c r="I116" s="12">
        <f t="shared" si="5"/>
        <v>3.7153629163502222</v>
      </c>
      <c r="J116" s="12">
        <f t="shared" si="5"/>
        <v>3.6475314486676584</v>
      </c>
      <c r="K116" s="12">
        <f t="shared" si="5"/>
        <v>3.6811626482543565</v>
      </c>
      <c r="L116" s="12">
        <f t="shared" si="5"/>
        <v>3.6393920202659915</v>
      </c>
      <c r="M116" s="12">
        <f t="shared" si="5"/>
        <v>3.6072611028656238</v>
      </c>
      <c r="N116" s="12">
        <f t="shared" si="5"/>
        <v>3.6616052060737525</v>
      </c>
      <c r="O116" s="12">
        <f t="shared" si="5"/>
        <v>3.7458805906270065</v>
      </c>
      <c r="P116" s="12">
        <f t="shared" si="5"/>
        <v>3.7936557139904945</v>
      </c>
      <c r="Q116" s="12">
        <f t="shared" si="5"/>
        <v>3.8229950032806741</v>
      </c>
      <c r="R116" s="12">
        <f t="shared" si="5"/>
        <v>3.7912282379950257</v>
      </c>
      <c r="S116" s="12">
        <f t="shared" si="5"/>
        <v>3.8786024981972966</v>
      </c>
      <c r="T116" s="12">
        <f t="shared" si="5"/>
        <v>3.8949025386831</v>
      </c>
      <c r="U116" s="12">
        <f t="shared" si="5"/>
        <v>3.8672621290365479</v>
      </c>
      <c r="V116" s="12">
        <f t="shared" si="5"/>
        <v>3.7361759699733774</v>
      </c>
      <c r="W116" s="12">
        <f t="shared" si="5"/>
        <v>3.7565033672256698</v>
      </c>
      <c r="X116" s="12">
        <f t="shared" si="5"/>
        <v>3.715329109468497</v>
      </c>
      <c r="Y116" s="12">
        <f t="shared" si="5"/>
        <v>3.6276116867674535</v>
      </c>
    </row>
    <row r="117" spans="1:26" x14ac:dyDescent="0.35">
      <c r="A117" t="s">
        <v>211</v>
      </c>
      <c r="B117" t="s">
        <v>212</v>
      </c>
      <c r="C117">
        <v>23344</v>
      </c>
      <c r="D117">
        <v>23724</v>
      </c>
      <c r="E117">
        <v>23992</v>
      </c>
      <c r="F117">
        <v>24234</v>
      </c>
      <c r="G117">
        <v>24407.7</v>
      </c>
      <c r="H117">
        <v>24753.1</v>
      </c>
      <c r="I117">
        <v>25092.400000000001</v>
      </c>
      <c r="J117">
        <v>25263.3</v>
      </c>
      <c r="K117">
        <v>24986.400000000001</v>
      </c>
      <c r="L117">
        <v>22599.200000000001</v>
      </c>
      <c r="M117">
        <v>24548.2</v>
      </c>
      <c r="N117">
        <v>25375</v>
      </c>
      <c r="O117">
        <v>26258.1</v>
      </c>
      <c r="P117">
        <v>27392.9</v>
      </c>
      <c r="Q117">
        <v>28163.9</v>
      </c>
      <c r="R117">
        <v>28937.8</v>
      </c>
      <c r="S117">
        <v>29571.5</v>
      </c>
      <c r="T117">
        <v>30295.9</v>
      </c>
      <c r="U117">
        <v>30776.7</v>
      </c>
      <c r="V117">
        <v>30900.799999999999</v>
      </c>
      <c r="W117">
        <v>31466</v>
      </c>
      <c r="X117">
        <v>31611</v>
      </c>
      <c r="Y117">
        <v>32086.5</v>
      </c>
    </row>
    <row r="118" spans="1:26" x14ac:dyDescent="0.35">
      <c r="A118" t="s">
        <v>213</v>
      </c>
      <c r="B118" t="s">
        <v>214</v>
      </c>
      <c r="C118" t="s">
        <v>215</v>
      </c>
      <c r="D118" t="s">
        <v>215</v>
      </c>
      <c r="E118" t="s">
        <v>215</v>
      </c>
      <c r="F118" t="s">
        <v>215</v>
      </c>
      <c r="G118" t="s">
        <v>215</v>
      </c>
      <c r="H118" t="s">
        <v>215</v>
      </c>
      <c r="I118" t="s">
        <v>215</v>
      </c>
      <c r="J118" t="s">
        <v>215</v>
      </c>
      <c r="K118" t="s">
        <v>215</v>
      </c>
      <c r="L118" t="s">
        <v>215</v>
      </c>
      <c r="M118" t="s">
        <v>215</v>
      </c>
      <c r="N118" t="s">
        <v>215</v>
      </c>
      <c r="O118" t="s">
        <v>215</v>
      </c>
      <c r="P118" t="s">
        <v>215</v>
      </c>
      <c r="Q118" t="s">
        <v>215</v>
      </c>
      <c r="R118" t="s">
        <v>215</v>
      </c>
      <c r="S118" t="s">
        <v>215</v>
      </c>
      <c r="T118" t="s">
        <v>215</v>
      </c>
      <c r="U118" t="s">
        <v>215</v>
      </c>
      <c r="V118" t="s">
        <v>215</v>
      </c>
      <c r="W118" t="s">
        <v>215</v>
      </c>
      <c r="X118" t="s">
        <v>215</v>
      </c>
      <c r="Y118" t="s">
        <v>215</v>
      </c>
    </row>
    <row r="119" spans="1:26" ht="15.5" x14ac:dyDescent="0.45">
      <c r="A119" s="7" t="s">
        <v>216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x14ac:dyDescent="0.35">
      <c r="A120" s="8" t="s">
        <v>217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x14ac:dyDescent="0.35">
      <c r="A121" s="8" t="s">
        <v>218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x14ac:dyDescent="0.35">
      <c r="A122" s="8" t="s">
        <v>219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x14ac:dyDescent="0.35">
      <c r="A123" s="8" t="s">
        <v>220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5" spans="1:26" s="13" customFormat="1" x14ac:dyDescent="0.35">
      <c r="B125" s="13" t="s">
        <v>223</v>
      </c>
      <c r="C125" s="14">
        <v>317.7</v>
      </c>
      <c r="D125" s="14">
        <v>378.5</v>
      </c>
      <c r="E125" s="14">
        <v>378.9</v>
      </c>
      <c r="F125" s="14">
        <v>371.9</v>
      </c>
      <c r="G125" s="14">
        <v>350.8</v>
      </c>
      <c r="H125" s="14">
        <v>335.8</v>
      </c>
      <c r="I125" s="14">
        <v>366.6</v>
      </c>
      <c r="J125" s="14">
        <v>359.7</v>
      </c>
      <c r="K125" s="14">
        <v>337.1</v>
      </c>
      <c r="L125" s="14">
        <v>228.7</v>
      </c>
      <c r="M125" s="14">
        <v>400.3</v>
      </c>
      <c r="N125" s="14">
        <v>346.3</v>
      </c>
      <c r="O125" s="14">
        <v>406.2</v>
      </c>
      <c r="P125" s="14">
        <v>462.6</v>
      </c>
      <c r="Q125" s="14">
        <v>458.8</v>
      </c>
      <c r="R125" s="14">
        <v>528.79999999999995</v>
      </c>
      <c r="S125" s="14">
        <v>647.70000000000005</v>
      </c>
      <c r="T125" s="14">
        <v>709.8</v>
      </c>
      <c r="U125" s="14">
        <v>719.6</v>
      </c>
      <c r="V125" s="14">
        <v>757.6</v>
      </c>
      <c r="W125" s="14">
        <v>739</v>
      </c>
      <c r="X125" s="14">
        <v>711.4</v>
      </c>
      <c r="Y125" s="14">
        <v>743.9</v>
      </c>
    </row>
    <row r="126" spans="1:26" x14ac:dyDescent="0.35">
      <c r="B126" t="s">
        <v>224</v>
      </c>
      <c r="C126" s="15">
        <v>99.999257483042243</v>
      </c>
      <c r="D126" s="15">
        <v>100.27342095033437</v>
      </c>
      <c r="E126" s="15">
        <v>100.38492952640523</v>
      </c>
      <c r="F126" s="15">
        <v>100.26276364811685</v>
      </c>
      <c r="G126" s="15">
        <v>100.06577826696541</v>
      </c>
      <c r="H126" s="15">
        <v>100.75911439565672</v>
      </c>
      <c r="I126" s="15">
        <v>100.59659053683977</v>
      </c>
      <c r="J126" s="15">
        <v>100.90801088442505</v>
      </c>
      <c r="K126" s="15">
        <v>100.67376862298046</v>
      </c>
      <c r="L126" s="15">
        <v>98.774410244986925</v>
      </c>
      <c r="M126" s="15">
        <v>100.68110643762202</v>
      </c>
      <c r="N126" s="15">
        <v>101.95295063135781</v>
      </c>
      <c r="O126" s="15">
        <v>103.4806137557818</v>
      </c>
      <c r="P126" s="15">
        <v>107.15008888364758</v>
      </c>
      <c r="Q126" s="15">
        <v>110.41991517835694</v>
      </c>
      <c r="R126" s="15">
        <v>114.37220191219957</v>
      </c>
      <c r="S126" s="15">
        <v>118.09928762049523</v>
      </c>
      <c r="T126" s="15">
        <v>121.11783744119921</v>
      </c>
      <c r="U126" s="15">
        <v>121.77701778983278</v>
      </c>
      <c r="V126" s="15">
        <v>121.43301405104151</v>
      </c>
      <c r="W126" s="15">
        <v>121.2006499207254</v>
      </c>
      <c r="X126" s="15">
        <v>121.56221200169469</v>
      </c>
      <c r="Y126" s="15">
        <v>122.07751877039192</v>
      </c>
      <c r="Z126" s="15">
        <v>121.6345418888758</v>
      </c>
    </row>
    <row r="127" spans="1:26" x14ac:dyDescent="0.35">
      <c r="B127" t="s">
        <v>225</v>
      </c>
      <c r="C127">
        <f>C125*100/C126</f>
        <v>317.7023589938907</v>
      </c>
      <c r="D127">
        <f t="shared" ref="D127:Y127" si="6">D125*100/D126</f>
        <v>377.46792361604162</v>
      </c>
      <c r="E127">
        <f t="shared" si="6"/>
        <v>377.4470946859949</v>
      </c>
      <c r="F127">
        <f t="shared" si="6"/>
        <v>370.92534303684647</v>
      </c>
      <c r="G127">
        <f t="shared" si="6"/>
        <v>350.56940152316707</v>
      </c>
      <c r="H127">
        <f t="shared" si="6"/>
        <v>333.27009870431618</v>
      </c>
      <c r="I127">
        <f t="shared" si="6"/>
        <v>364.42586974729164</v>
      </c>
      <c r="J127">
        <f t="shared" si="6"/>
        <v>356.46327466704525</v>
      </c>
      <c r="K127">
        <f t="shared" si="6"/>
        <v>334.8439266860338</v>
      </c>
      <c r="L127">
        <f t="shared" si="6"/>
        <v>231.53770235910588</v>
      </c>
      <c r="M127">
        <f t="shared" si="6"/>
        <v>397.59197545967561</v>
      </c>
      <c r="N127">
        <f t="shared" si="6"/>
        <v>339.66648130876956</v>
      </c>
      <c r="O127">
        <f t="shared" si="6"/>
        <v>392.53729298383126</v>
      </c>
      <c r="P127">
        <f t="shared" si="6"/>
        <v>431.73085978708735</v>
      </c>
      <c r="Q127">
        <f t="shared" si="6"/>
        <v>415.50475678134546</v>
      </c>
      <c r="R127">
        <f t="shared" si="6"/>
        <v>462.35010881922631</v>
      </c>
      <c r="S127">
        <f t="shared" si="6"/>
        <v>548.43683907844047</v>
      </c>
      <c r="T127">
        <f t="shared" si="6"/>
        <v>586.04084666273593</v>
      </c>
      <c r="U127">
        <f t="shared" si="6"/>
        <v>590.91609653466139</v>
      </c>
      <c r="V127">
        <f t="shared" si="6"/>
        <v>623.88305677857977</v>
      </c>
      <c r="W127">
        <f t="shared" si="6"/>
        <v>609.73270397754732</v>
      </c>
      <c r="X127">
        <f t="shared" si="6"/>
        <v>585.21475406360855</v>
      </c>
      <c r="Y127">
        <f t="shared" si="6"/>
        <v>609.3669067759771</v>
      </c>
    </row>
    <row r="128" spans="1:26" ht="16" x14ac:dyDescent="0.35">
      <c r="B128" t="s">
        <v>222</v>
      </c>
      <c r="C128" s="17">
        <v>147.6</v>
      </c>
      <c r="D128" s="17">
        <v>140.4</v>
      </c>
      <c r="E128" s="17">
        <v>156.69999999999999</v>
      </c>
      <c r="F128" s="17">
        <v>137.80000000000001</v>
      </c>
      <c r="G128" s="17">
        <v>133.5</v>
      </c>
      <c r="H128" s="17">
        <v>142.69999999999999</v>
      </c>
      <c r="I128" s="17">
        <v>147.9</v>
      </c>
      <c r="J128" s="17">
        <v>177.2</v>
      </c>
      <c r="K128" s="17">
        <v>164.6</v>
      </c>
      <c r="L128" s="17">
        <v>229.2</v>
      </c>
      <c r="M128" s="17">
        <v>302.3</v>
      </c>
      <c r="N128" s="17">
        <v>276.89999999999998</v>
      </c>
      <c r="O128" s="17">
        <v>278.10000000000002</v>
      </c>
      <c r="P128" s="17">
        <v>314.5</v>
      </c>
      <c r="Q128" s="17">
        <v>261.10000000000002</v>
      </c>
      <c r="R128" s="17">
        <v>251.5</v>
      </c>
      <c r="S128" s="17">
        <v>260.89999999999998</v>
      </c>
      <c r="T128" s="17">
        <v>291.5</v>
      </c>
      <c r="U128" s="17">
        <v>286.60000000000002</v>
      </c>
      <c r="V128" s="17">
        <v>301.60000000000002</v>
      </c>
      <c r="W128" s="17">
        <v>315.10000000000002</v>
      </c>
      <c r="X128" s="17">
        <v>353.3</v>
      </c>
      <c r="Y128" s="17">
        <v>374.3</v>
      </c>
    </row>
    <row r="129" spans="2:25" x14ac:dyDescent="0.35">
      <c r="B129" t="s">
        <v>226</v>
      </c>
      <c r="C129">
        <f>C128*100/147.6</f>
        <v>100</v>
      </c>
      <c r="D129">
        <f t="shared" ref="D129:Y129" si="7">D128*100/147.6</f>
        <v>95.121951219512198</v>
      </c>
      <c r="E129">
        <f t="shared" si="7"/>
        <v>106.16531165311652</v>
      </c>
      <c r="F129">
        <f t="shared" si="7"/>
        <v>93.360433604336066</v>
      </c>
      <c r="G129">
        <f t="shared" si="7"/>
        <v>90.447154471544721</v>
      </c>
      <c r="H129">
        <f t="shared" si="7"/>
        <v>96.680216802168019</v>
      </c>
      <c r="I129">
        <f t="shared" si="7"/>
        <v>100.20325203252033</v>
      </c>
      <c r="J129">
        <f t="shared" si="7"/>
        <v>120.05420054200542</v>
      </c>
      <c r="K129">
        <f t="shared" si="7"/>
        <v>111.51761517615176</v>
      </c>
      <c r="L129">
        <f t="shared" si="7"/>
        <v>155.28455284552845</v>
      </c>
      <c r="M129">
        <f t="shared" si="7"/>
        <v>204.81029810298105</v>
      </c>
      <c r="N129">
        <f t="shared" si="7"/>
        <v>187.60162601626016</v>
      </c>
      <c r="O129">
        <f t="shared" si="7"/>
        <v>188.41463414634148</v>
      </c>
      <c r="P129">
        <f t="shared" si="7"/>
        <v>213.07588075880759</v>
      </c>
      <c r="Q129">
        <f t="shared" si="7"/>
        <v>176.89701897018972</v>
      </c>
      <c r="R129">
        <f t="shared" si="7"/>
        <v>170.39295392953929</v>
      </c>
      <c r="S129">
        <f t="shared" si="7"/>
        <v>176.76151761517613</v>
      </c>
      <c r="T129">
        <f t="shared" si="7"/>
        <v>197.49322493224932</v>
      </c>
      <c r="U129">
        <f t="shared" si="7"/>
        <v>194.17344173441737</v>
      </c>
      <c r="V129">
        <f t="shared" si="7"/>
        <v>204.33604336043365</v>
      </c>
      <c r="W129">
        <f t="shared" si="7"/>
        <v>213.48238482384826</v>
      </c>
      <c r="X129">
        <f t="shared" si="7"/>
        <v>239.36314363143632</v>
      </c>
      <c r="Y129">
        <f t="shared" si="7"/>
        <v>253.5907859078591</v>
      </c>
    </row>
  </sheetData>
  <mergeCells count="17">
    <mergeCell ref="A119:Z119"/>
    <mergeCell ref="A120:Z120"/>
    <mergeCell ref="A121:Z121"/>
    <mergeCell ref="A122:Z122"/>
    <mergeCell ref="A123:Z123"/>
    <mergeCell ref="A1:Y1"/>
    <mergeCell ref="A2:Y2"/>
    <mergeCell ref="A3:Y3"/>
    <mergeCell ref="A4:Y4"/>
    <mergeCell ref="A6:A7"/>
    <mergeCell ref="B6:B7"/>
    <mergeCell ref="C6:F6"/>
    <mergeCell ref="G6:J6"/>
    <mergeCell ref="K6:N6"/>
    <mergeCell ref="O6:R6"/>
    <mergeCell ref="S6:V6"/>
    <mergeCell ref="W6:Y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2024-02-15T10:14:57Z</dcterms:created>
  <dcterms:modified xsi:type="dcterms:W3CDTF">2024-02-15T17:55:46Z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