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fa0067302c5b549c/Desktop/2023-1/"/>
    </mc:Choice>
  </mc:AlternateContent>
  <xr:revisionPtr revIDLastSave="85" documentId="8_{F22F31C6-5C7C-45B1-AE01-91D1683038D5}" xr6:coauthVersionLast="47" xr6:coauthVersionMax="47" xr10:uidLastSave="{EA725B12-45B9-4B2A-B98D-4FE256034082}"/>
  <bookViews>
    <workbookView xWindow="-110" yWindow="-110" windowWidth="19420" windowHeight="10300" xr2:uid="{00000000-000D-0000-FFFF-FFFF00000000}"/>
  </bookViews>
  <sheets>
    <sheet name="Table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88" i="1" l="1"/>
  <c r="E88" i="1"/>
  <c r="F88" i="1"/>
  <c r="G88" i="1"/>
  <c r="H88" i="1"/>
  <c r="I88" i="1"/>
  <c r="J88" i="1"/>
  <c r="K88" i="1"/>
  <c r="L88" i="1"/>
  <c r="M88" i="1"/>
  <c r="N88" i="1"/>
  <c r="O88" i="1"/>
  <c r="P88" i="1"/>
  <c r="Q88" i="1"/>
  <c r="R88" i="1"/>
  <c r="S88" i="1"/>
  <c r="T88" i="1"/>
  <c r="U88" i="1"/>
  <c r="V88" i="1"/>
  <c r="W88" i="1"/>
  <c r="X88" i="1"/>
  <c r="Y88" i="1"/>
  <c r="Z88" i="1"/>
  <c r="AA88" i="1"/>
  <c r="AB88" i="1"/>
  <c r="AC88" i="1"/>
  <c r="AD88" i="1"/>
  <c r="AE88" i="1"/>
  <c r="AF88" i="1"/>
  <c r="AG88" i="1"/>
  <c r="AH88" i="1"/>
  <c r="AI88" i="1"/>
  <c r="AJ88" i="1"/>
  <c r="AK88" i="1"/>
  <c r="AL88" i="1"/>
  <c r="AM88" i="1"/>
  <c r="AN88" i="1"/>
  <c r="AO88" i="1"/>
  <c r="AP88" i="1"/>
  <c r="AQ88" i="1"/>
  <c r="AR88" i="1"/>
  <c r="AS88" i="1"/>
  <c r="AT88" i="1"/>
  <c r="AU88" i="1"/>
  <c r="AV88" i="1"/>
  <c r="AW88" i="1"/>
  <c r="AX88" i="1"/>
  <c r="AY88" i="1"/>
  <c r="AZ88" i="1"/>
  <c r="BA88" i="1"/>
  <c r="BB88" i="1"/>
  <c r="BC88" i="1"/>
  <c r="BD88" i="1"/>
  <c r="BE88" i="1"/>
  <c r="BF88" i="1"/>
  <c r="BG88" i="1"/>
  <c r="BH88" i="1"/>
  <c r="BI88" i="1"/>
  <c r="BJ88" i="1"/>
  <c r="BK88" i="1"/>
  <c r="BL88" i="1"/>
  <c r="BM88" i="1"/>
  <c r="BN88" i="1"/>
  <c r="BO88" i="1"/>
  <c r="BP88" i="1"/>
  <c r="BQ88" i="1"/>
  <c r="BR88" i="1"/>
  <c r="BS88" i="1"/>
  <c r="BT88" i="1"/>
  <c r="BU88" i="1"/>
  <c r="BV88" i="1"/>
  <c r="C88" i="1"/>
  <c r="D25" i="1"/>
  <c r="E25" i="1"/>
  <c r="F25" i="1"/>
  <c r="G25" i="1"/>
  <c r="H25" i="1"/>
  <c r="I25" i="1"/>
  <c r="J25" i="1"/>
  <c r="K25" i="1"/>
  <c r="L25" i="1"/>
  <c r="M25" i="1"/>
  <c r="N25" i="1"/>
  <c r="O25" i="1"/>
  <c r="P25" i="1"/>
  <c r="Q25" i="1"/>
  <c r="R25" i="1"/>
  <c r="S25" i="1"/>
  <c r="T25" i="1"/>
  <c r="U25" i="1"/>
  <c r="V25" i="1"/>
  <c r="W25" i="1"/>
  <c r="X25" i="1"/>
  <c r="Y25" i="1"/>
  <c r="Z25" i="1"/>
  <c r="AA25" i="1"/>
  <c r="AB25" i="1"/>
  <c r="AC25" i="1"/>
  <c r="AD25" i="1"/>
  <c r="AE25" i="1"/>
  <c r="AF25" i="1"/>
  <c r="AG25" i="1"/>
  <c r="AH25" i="1"/>
  <c r="AI25" i="1"/>
  <c r="AJ25" i="1"/>
  <c r="AK25" i="1"/>
  <c r="AL25" i="1"/>
  <c r="AM25" i="1"/>
  <c r="AN25" i="1"/>
  <c r="AO25" i="1"/>
  <c r="AP25" i="1"/>
  <c r="AQ25" i="1"/>
  <c r="AR25" i="1"/>
  <c r="AS25" i="1"/>
  <c r="AT25" i="1"/>
  <c r="AU25" i="1"/>
  <c r="AV25" i="1"/>
  <c r="AW25" i="1"/>
  <c r="AX25" i="1"/>
  <c r="AY25" i="1"/>
  <c r="AZ25" i="1"/>
  <c r="BA25" i="1"/>
  <c r="BB25" i="1"/>
  <c r="BC25" i="1"/>
  <c r="BD25" i="1"/>
  <c r="BE25" i="1"/>
  <c r="BF25" i="1"/>
  <c r="BG25" i="1"/>
  <c r="BH25" i="1"/>
  <c r="BI25" i="1"/>
  <c r="BJ25" i="1"/>
  <c r="BK25" i="1"/>
  <c r="BL25" i="1"/>
  <c r="BM25" i="1"/>
  <c r="BN25" i="1"/>
  <c r="BO25" i="1"/>
  <c r="BP25" i="1"/>
  <c r="BQ25" i="1"/>
  <c r="BR25" i="1"/>
  <c r="BS25" i="1"/>
  <c r="BT25" i="1"/>
  <c r="BU25" i="1"/>
  <c r="BV25" i="1"/>
  <c r="BW25" i="1"/>
  <c r="BX25" i="1"/>
  <c r="C25" i="1"/>
  <c r="D54" i="1"/>
  <c r="D56" i="1" s="1"/>
  <c r="D57" i="1" s="1"/>
  <c r="E54" i="1"/>
  <c r="E56" i="1" s="1"/>
  <c r="E57" i="1" s="1"/>
  <c r="F54" i="1"/>
  <c r="F56" i="1" s="1"/>
  <c r="F57" i="1" s="1"/>
  <c r="F58" i="1" s="1"/>
  <c r="G54" i="1"/>
  <c r="G56" i="1" s="1"/>
  <c r="G57" i="1" s="1"/>
  <c r="H54" i="1"/>
  <c r="H56" i="1" s="1"/>
  <c r="H57" i="1" s="1"/>
  <c r="I54" i="1"/>
  <c r="I56" i="1" s="1"/>
  <c r="I57" i="1" s="1"/>
  <c r="J54" i="1"/>
  <c r="J56" i="1" s="1"/>
  <c r="J57" i="1" s="1"/>
  <c r="J58" i="1" s="1"/>
  <c r="K54" i="1"/>
  <c r="K56" i="1" s="1"/>
  <c r="K57" i="1" s="1"/>
  <c r="L54" i="1"/>
  <c r="L56" i="1" s="1"/>
  <c r="L57" i="1" s="1"/>
  <c r="M54" i="1"/>
  <c r="M56" i="1" s="1"/>
  <c r="N54" i="1"/>
  <c r="N56" i="1" s="1"/>
  <c r="N57" i="1" s="1"/>
  <c r="O54" i="1"/>
  <c r="O56" i="1" s="1"/>
  <c r="O57" i="1" s="1"/>
  <c r="P54" i="1"/>
  <c r="P56" i="1" s="1"/>
  <c r="P57" i="1" s="1"/>
  <c r="Q54" i="1"/>
  <c r="Q56" i="1" s="1"/>
  <c r="Q57" i="1" s="1"/>
  <c r="R54" i="1"/>
  <c r="R56" i="1" s="1"/>
  <c r="R59" i="1" s="1"/>
  <c r="S54" i="1"/>
  <c r="S56" i="1" s="1"/>
  <c r="S57" i="1" s="1"/>
  <c r="T54" i="1"/>
  <c r="T56" i="1" s="1"/>
  <c r="T57" i="1" s="1"/>
  <c r="U54" i="1"/>
  <c r="U56" i="1" s="1"/>
  <c r="V54" i="1"/>
  <c r="V56" i="1" s="1"/>
  <c r="V57" i="1" s="1"/>
  <c r="W54" i="1"/>
  <c r="W56" i="1" s="1"/>
  <c r="W57" i="1" s="1"/>
  <c r="X54" i="1"/>
  <c r="X56" i="1" s="1"/>
  <c r="X57" i="1" s="1"/>
  <c r="Y54" i="1"/>
  <c r="Y56" i="1" s="1"/>
  <c r="Y57" i="1" s="1"/>
  <c r="Z54" i="1"/>
  <c r="Z56" i="1" s="1"/>
  <c r="Z57" i="1" s="1"/>
  <c r="Z58" i="1" s="1"/>
  <c r="AA54" i="1"/>
  <c r="AA56" i="1" s="1"/>
  <c r="AA57" i="1" s="1"/>
  <c r="AB54" i="1"/>
  <c r="AB56" i="1" s="1"/>
  <c r="AB57" i="1" s="1"/>
  <c r="AC54" i="1"/>
  <c r="AC56" i="1" s="1"/>
  <c r="AD54" i="1"/>
  <c r="AD56" i="1" s="1"/>
  <c r="AD57" i="1" s="1"/>
  <c r="AE54" i="1"/>
  <c r="AE56" i="1" s="1"/>
  <c r="AE57" i="1" s="1"/>
  <c r="AF54" i="1"/>
  <c r="AF56" i="1" s="1"/>
  <c r="AF57" i="1" s="1"/>
  <c r="AG54" i="1"/>
  <c r="AG56" i="1" s="1"/>
  <c r="AG57" i="1" s="1"/>
  <c r="AH54" i="1"/>
  <c r="AH56" i="1" s="1"/>
  <c r="AH57" i="1" s="1"/>
  <c r="AH58" i="1" s="1"/>
  <c r="AI54" i="1"/>
  <c r="AI56" i="1" s="1"/>
  <c r="AI57" i="1" s="1"/>
  <c r="AJ54" i="1"/>
  <c r="AJ56" i="1" s="1"/>
  <c r="AJ57" i="1" s="1"/>
  <c r="AK54" i="1"/>
  <c r="AK56" i="1" s="1"/>
  <c r="AL54" i="1"/>
  <c r="AL56" i="1" s="1"/>
  <c r="AL57" i="1" s="1"/>
  <c r="AM54" i="1"/>
  <c r="AM56" i="1" s="1"/>
  <c r="AM57" i="1" s="1"/>
  <c r="AN54" i="1"/>
  <c r="AN56" i="1" s="1"/>
  <c r="AN57" i="1" s="1"/>
  <c r="AO54" i="1"/>
  <c r="AO56" i="1" s="1"/>
  <c r="AO57" i="1" s="1"/>
  <c r="AP54" i="1"/>
  <c r="AP56" i="1" s="1"/>
  <c r="AP57" i="1" s="1"/>
  <c r="AP58" i="1" s="1"/>
  <c r="AQ54" i="1"/>
  <c r="AQ56" i="1" s="1"/>
  <c r="AQ57" i="1" s="1"/>
  <c r="AR54" i="1"/>
  <c r="AR56" i="1" s="1"/>
  <c r="AR57" i="1" s="1"/>
  <c r="AS54" i="1"/>
  <c r="AS56" i="1" s="1"/>
  <c r="AT54" i="1"/>
  <c r="AT56" i="1" s="1"/>
  <c r="AT57" i="1" s="1"/>
  <c r="AU54" i="1"/>
  <c r="AU56" i="1" s="1"/>
  <c r="AU57" i="1" s="1"/>
  <c r="AV54" i="1"/>
  <c r="AV56" i="1" s="1"/>
  <c r="AV57" i="1" s="1"/>
  <c r="AW54" i="1"/>
  <c r="AW56" i="1" s="1"/>
  <c r="AW59" i="1" s="1"/>
  <c r="AX54" i="1"/>
  <c r="AX56" i="1" s="1"/>
  <c r="AX59" i="1" s="1"/>
  <c r="AX60" i="1" s="1"/>
  <c r="AY54" i="1"/>
  <c r="AY56" i="1" s="1"/>
  <c r="AY57" i="1" s="1"/>
  <c r="AZ54" i="1"/>
  <c r="AZ56" i="1" s="1"/>
  <c r="AZ57" i="1" s="1"/>
  <c r="BA54" i="1"/>
  <c r="BA56" i="1" s="1"/>
  <c r="BB54" i="1"/>
  <c r="BB56" i="1" s="1"/>
  <c r="BB57" i="1" s="1"/>
  <c r="BC54" i="1"/>
  <c r="BC56" i="1" s="1"/>
  <c r="BC57" i="1" s="1"/>
  <c r="BD54" i="1"/>
  <c r="BD56" i="1" s="1"/>
  <c r="BD57" i="1" s="1"/>
  <c r="BE54" i="1"/>
  <c r="BE56" i="1" s="1"/>
  <c r="BE57" i="1" s="1"/>
  <c r="BF54" i="1"/>
  <c r="BF56" i="1" s="1"/>
  <c r="BF57" i="1" s="1"/>
  <c r="BF58" i="1" s="1"/>
  <c r="BG54" i="1"/>
  <c r="BG56" i="1" s="1"/>
  <c r="BG57" i="1" s="1"/>
  <c r="BH54" i="1"/>
  <c r="BH56" i="1" s="1"/>
  <c r="BH57" i="1" s="1"/>
  <c r="BI54" i="1"/>
  <c r="BI56" i="1" s="1"/>
  <c r="BJ54" i="1"/>
  <c r="BJ56" i="1" s="1"/>
  <c r="BJ57" i="1" s="1"/>
  <c r="BK54" i="1"/>
  <c r="BK56" i="1" s="1"/>
  <c r="BK57" i="1" s="1"/>
  <c r="BL54" i="1"/>
  <c r="BL56" i="1" s="1"/>
  <c r="BL57" i="1" s="1"/>
  <c r="BM54" i="1"/>
  <c r="BM56" i="1" s="1"/>
  <c r="BM57" i="1" s="1"/>
  <c r="BN54" i="1"/>
  <c r="BN56" i="1" s="1"/>
  <c r="BN57" i="1" s="1"/>
  <c r="BO54" i="1"/>
  <c r="BO56" i="1" s="1"/>
  <c r="BO57" i="1" s="1"/>
  <c r="BP54" i="1"/>
  <c r="BP56" i="1" s="1"/>
  <c r="BP57" i="1" s="1"/>
  <c r="BQ54" i="1"/>
  <c r="BQ56" i="1" s="1"/>
  <c r="BR54" i="1"/>
  <c r="BR56" i="1" s="1"/>
  <c r="BR57" i="1" s="1"/>
  <c r="BS54" i="1"/>
  <c r="BS56" i="1" s="1"/>
  <c r="BS57" i="1" s="1"/>
  <c r="BT54" i="1"/>
  <c r="BT56" i="1" s="1"/>
  <c r="BT57" i="1" s="1"/>
  <c r="BU54" i="1"/>
  <c r="BU56" i="1" s="1"/>
  <c r="BU57" i="1" s="1"/>
  <c r="BV54" i="1"/>
  <c r="BV56" i="1" s="1"/>
  <c r="BV57" i="1" s="1"/>
  <c r="BV58" i="1" s="1"/>
  <c r="BW54" i="1"/>
  <c r="BW56" i="1" s="1"/>
  <c r="BW57" i="1" s="1"/>
  <c r="BX54" i="1"/>
  <c r="BX56" i="1" s="1"/>
  <c r="BX57" i="1" s="1"/>
  <c r="C54" i="1"/>
  <c r="C56" i="1" s="1"/>
  <c r="BP59" i="1" l="1"/>
  <c r="AJ59" i="1"/>
  <c r="BH59" i="1"/>
  <c r="AB59" i="1"/>
  <c r="AZ59" i="1"/>
  <c r="T59" i="1"/>
  <c r="BM58" i="1"/>
  <c r="AG58" i="1"/>
  <c r="E58" i="1"/>
  <c r="BX59" i="1"/>
  <c r="AR59" i="1"/>
  <c r="L59" i="1"/>
  <c r="L60" i="1" s="1"/>
  <c r="C57" i="1"/>
  <c r="C59" i="1"/>
  <c r="BQ57" i="1"/>
  <c r="BR58" i="1" s="1"/>
  <c r="BQ59" i="1"/>
  <c r="BQ60" i="1" s="1"/>
  <c r="BI57" i="1"/>
  <c r="BJ58" i="1" s="1"/>
  <c r="BI59" i="1"/>
  <c r="BI60" i="1" s="1"/>
  <c r="BA57" i="1"/>
  <c r="BB58" i="1" s="1"/>
  <c r="BA59" i="1"/>
  <c r="BA60" i="1" s="1"/>
  <c r="AS57" i="1"/>
  <c r="AS59" i="1"/>
  <c r="AS60" i="1" s="1"/>
  <c r="AK57" i="1"/>
  <c r="AK58" i="1" s="1"/>
  <c r="AK59" i="1"/>
  <c r="AK60" i="1" s="1"/>
  <c r="AC57" i="1"/>
  <c r="AC59" i="1"/>
  <c r="U57" i="1"/>
  <c r="V58" i="1" s="1"/>
  <c r="U59" i="1"/>
  <c r="U60" i="1" s="1"/>
  <c r="M57" i="1"/>
  <c r="N58" i="1" s="1"/>
  <c r="M59" i="1"/>
  <c r="AW57" i="1"/>
  <c r="AW58" i="1" s="1"/>
  <c r="BM59" i="1"/>
  <c r="AG59" i="1"/>
  <c r="Q59" i="1"/>
  <c r="BH60" i="1"/>
  <c r="BU59" i="1"/>
  <c r="BE59" i="1"/>
  <c r="AO59" i="1"/>
  <c r="Y59" i="1"/>
  <c r="I59" i="1"/>
  <c r="AT58" i="1"/>
  <c r="AD58" i="1"/>
  <c r="BU58" i="1"/>
  <c r="BI58" i="1"/>
  <c r="BE58" i="1"/>
  <c r="AS58" i="1"/>
  <c r="AO58" i="1"/>
  <c r="AC58" i="1"/>
  <c r="Y58" i="1"/>
  <c r="BT59" i="1"/>
  <c r="BL59" i="1"/>
  <c r="BD59" i="1"/>
  <c r="AV59" i="1"/>
  <c r="AN59" i="1"/>
  <c r="AF59" i="1"/>
  <c r="X59" i="1"/>
  <c r="P59" i="1"/>
  <c r="H59" i="1"/>
  <c r="BS58" i="1"/>
  <c r="BO58" i="1"/>
  <c r="BK58" i="1"/>
  <c r="BG58" i="1"/>
  <c r="BC58" i="1"/>
  <c r="AU58" i="1"/>
  <c r="AQ58" i="1"/>
  <c r="AM58" i="1"/>
  <c r="AI58" i="1"/>
  <c r="AE58" i="1"/>
  <c r="AA58" i="1"/>
  <c r="W58" i="1"/>
  <c r="O58" i="1"/>
  <c r="K58" i="1"/>
  <c r="G58" i="1"/>
  <c r="R57" i="1"/>
  <c r="R58" i="1" s="1"/>
  <c r="BW59" i="1"/>
  <c r="BS59" i="1"/>
  <c r="BS60" i="1" s="1"/>
  <c r="BO59" i="1"/>
  <c r="BK59" i="1"/>
  <c r="BG59" i="1"/>
  <c r="BC59" i="1"/>
  <c r="BC60" i="1" s="1"/>
  <c r="AY59" i="1"/>
  <c r="AY60" i="1" s="1"/>
  <c r="AU59" i="1"/>
  <c r="AQ59" i="1"/>
  <c r="AM59" i="1"/>
  <c r="AI59" i="1"/>
  <c r="AE59" i="1"/>
  <c r="AA59" i="1"/>
  <c r="W59" i="1"/>
  <c r="S59" i="1"/>
  <c r="S60" i="1" s="1"/>
  <c r="O59" i="1"/>
  <c r="K59" i="1"/>
  <c r="G59" i="1"/>
  <c r="BN58" i="1"/>
  <c r="BL58" i="1"/>
  <c r="AF58" i="1"/>
  <c r="Q58" i="1"/>
  <c r="M58" i="1"/>
  <c r="I58" i="1"/>
  <c r="AX57" i="1"/>
  <c r="BV59" i="1"/>
  <c r="BV60" i="1" s="1"/>
  <c r="BR59" i="1"/>
  <c r="BR60" i="1" s="1"/>
  <c r="BN59" i="1"/>
  <c r="BN60" i="1" s="1"/>
  <c r="BJ59" i="1"/>
  <c r="BJ60" i="1" s="1"/>
  <c r="BF59" i="1"/>
  <c r="BF60" i="1" s="1"/>
  <c r="BB59" i="1"/>
  <c r="BB60" i="1" s="1"/>
  <c r="AT59" i="1"/>
  <c r="AP59" i="1"/>
  <c r="AL59" i="1"/>
  <c r="AL60" i="1" s="1"/>
  <c r="AH59" i="1"/>
  <c r="AH60" i="1" s="1"/>
  <c r="AD59" i="1"/>
  <c r="Z59" i="1"/>
  <c r="Z60" i="1" s="1"/>
  <c r="V59" i="1"/>
  <c r="V60" i="1" s="1"/>
  <c r="N59" i="1"/>
  <c r="J59" i="1"/>
  <c r="F59" i="1"/>
  <c r="E59" i="1"/>
  <c r="E60" i="1" s="1"/>
  <c r="D59" i="1"/>
  <c r="H58" i="1"/>
  <c r="BT58" i="1"/>
  <c r="BP58" i="1"/>
  <c r="BH58" i="1"/>
  <c r="BD58" i="1"/>
  <c r="AZ58" i="1"/>
  <c r="AV58" i="1"/>
  <c r="AR58" i="1"/>
  <c r="AN58" i="1"/>
  <c r="AJ58" i="1"/>
  <c r="AB58" i="1"/>
  <c r="X58" i="1"/>
  <c r="T58" i="1"/>
  <c r="P58" i="1"/>
  <c r="L58" i="1"/>
  <c r="BW58" i="1"/>
  <c r="BX58" i="1"/>
  <c r="D58" i="1"/>
  <c r="M60" i="1" l="1"/>
  <c r="I60" i="1"/>
  <c r="BU60" i="1"/>
  <c r="AP60" i="1"/>
  <c r="AC60" i="1"/>
  <c r="AI60" i="1"/>
  <c r="BO60" i="1"/>
  <c r="P60" i="1"/>
  <c r="AV60" i="1"/>
  <c r="U58" i="1"/>
  <c r="AX58" i="1"/>
  <c r="G60" i="1"/>
  <c r="AM60" i="1"/>
  <c r="BD60" i="1"/>
  <c r="AZ60" i="1"/>
  <c r="Y60" i="1"/>
  <c r="Q60" i="1"/>
  <c r="J60" i="1"/>
  <c r="AD60" i="1"/>
  <c r="AT60" i="1"/>
  <c r="K60" i="1"/>
  <c r="AA60" i="1"/>
  <c r="AQ60" i="1"/>
  <c r="BG60" i="1"/>
  <c r="AF60" i="1"/>
  <c r="BL60" i="1"/>
  <c r="BA58" i="1"/>
  <c r="BP60" i="1"/>
  <c r="AL58" i="1"/>
  <c r="AO60" i="1"/>
  <c r="AB60" i="1"/>
  <c r="AG60" i="1"/>
  <c r="AW60" i="1"/>
  <c r="AJ60" i="1"/>
  <c r="F60" i="1"/>
  <c r="W60" i="1"/>
  <c r="X60" i="1"/>
  <c r="BQ58" i="1"/>
  <c r="D60" i="1"/>
  <c r="N60" i="1"/>
  <c r="O60" i="1"/>
  <c r="AE60" i="1"/>
  <c r="AU60" i="1"/>
  <c r="BK60" i="1"/>
  <c r="H60" i="1"/>
  <c r="AN60" i="1"/>
  <c r="BT60" i="1"/>
  <c r="T60" i="1"/>
  <c r="BE60" i="1"/>
  <c r="AR60" i="1"/>
  <c r="BM60" i="1"/>
  <c r="R60" i="1"/>
  <c r="S58" i="1"/>
  <c r="AY58" i="1"/>
  <c r="BZ58" i="1"/>
  <c r="BY58" i="1"/>
  <c r="BY60" i="1" l="1"/>
</calcChain>
</file>

<file path=xl/sharedStrings.xml><?xml version="1.0" encoding="utf-8"?>
<sst xmlns="http://schemas.openxmlformats.org/spreadsheetml/2006/main" count="595" uniqueCount="168">
  <si>
    <t>Table 1.14. Gross Value Added of Domestic Corporate Business in Current Dollars and Gross Value Added of Nonfinancial Domestic Corporate Business in Current and Chained Dollars</t>
  </si>
  <si>
    <t>[Billions of dollars]</t>
  </si>
  <si>
    <t>Bureau of Economic Analysis</t>
  </si>
  <si>
    <t>Last Revised on: February 23, 2023 - Next Release Date March 30, 2023</t>
  </si>
  <si>
    <t>Line</t>
  </si>
  <si>
    <t/>
  </si>
  <si>
    <t>1948</t>
  </si>
  <si>
    <t>1949</t>
  </si>
  <si>
    <t>1950</t>
  </si>
  <si>
    <t>1951</t>
  </si>
  <si>
    <t>1952</t>
  </si>
  <si>
    <t>1953</t>
  </si>
  <si>
    <t>1954</t>
  </si>
  <si>
    <t>1955</t>
  </si>
  <si>
    <t>1956</t>
  </si>
  <si>
    <t>1957</t>
  </si>
  <si>
    <t>1958</t>
  </si>
  <si>
    <t>1959</t>
  </si>
  <si>
    <t>1960</t>
  </si>
  <si>
    <t>1961</t>
  </si>
  <si>
    <t>1962</t>
  </si>
  <si>
    <t>1963</t>
  </si>
  <si>
    <t>1964</t>
  </si>
  <si>
    <t>1965</t>
  </si>
  <si>
    <t>1966</t>
  </si>
  <si>
    <t>1967</t>
  </si>
  <si>
    <t>1968</t>
  </si>
  <si>
    <t>1969</t>
  </si>
  <si>
    <t>1970</t>
  </si>
  <si>
    <t>1971</t>
  </si>
  <si>
    <t>1972</t>
  </si>
  <si>
    <t>1973</t>
  </si>
  <si>
    <t>1974</t>
  </si>
  <si>
    <t>1975</t>
  </si>
  <si>
    <t>1976</t>
  </si>
  <si>
    <t>1977</t>
  </si>
  <si>
    <t>1978</t>
  </si>
  <si>
    <t>1979</t>
  </si>
  <si>
    <t>1980</t>
  </si>
  <si>
    <t>1981</t>
  </si>
  <si>
    <t>1982</t>
  </si>
  <si>
    <t>1983</t>
  </si>
  <si>
    <t>1984</t>
  </si>
  <si>
    <t>1985</t>
  </si>
  <si>
    <t>1986</t>
  </si>
  <si>
    <t>1987</t>
  </si>
  <si>
    <t>1988</t>
  </si>
  <si>
    <t>1989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</si>
  <si>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</si>
  <si>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</si>
  <si>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</si>
  <si>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</si>
  <si>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</si>
  <si>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</si>
  <si>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</si>
  <si>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</si>
  <si>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</si>
  <si>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</si>
  <si>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</si>
  <si>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</si>
  <si>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</si>
  <si>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</si>
  <si>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</si>
  <si>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</si>
  <si>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</si>
  <si>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</si>
  <si>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</si>
  <si>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</si>
  <si>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</si>
  <si>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</si>
  <si>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</si>
  <si>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</si>
  <si>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</si>
  <si>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</si>
  <si>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</si>
  <si>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</si>
  <si>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</si>
  <si>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</si>
  <si>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</si>
  <si>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</si>
  <si>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</si>
  <si>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1</t>
  </si>
  <si>
    <t xml:space="preserve">        Gross value added of corporate business1</t>
  </si>
  <si>
    <t>---</t>
  </si>
  <si>
    <t>2</t>
  </si>
  <si>
    <t>Consumption of fixed capital</t>
  </si>
  <si>
    <t>3</t>
  </si>
  <si>
    <t>Net value added</t>
  </si>
  <si>
    <t>4</t>
  </si>
  <si>
    <t xml:space="preserve">    Compensation of employees</t>
  </si>
  <si>
    <t>5</t>
  </si>
  <si>
    <t xml:space="preserve">        Wages and salaries</t>
  </si>
  <si>
    <t>6</t>
  </si>
  <si>
    <t xml:space="preserve">        Supplements to wages and salaries</t>
  </si>
  <si>
    <t>7</t>
  </si>
  <si>
    <t xml:space="preserve">    Taxes on production and imports less subsidies</t>
  </si>
  <si>
    <t>8</t>
  </si>
  <si>
    <t xml:space="preserve">    Net operating surplus</t>
  </si>
  <si>
    <t>9</t>
  </si>
  <si>
    <t xml:space="preserve">        Net interest and miscellaneous payments</t>
  </si>
  <si>
    <t>10</t>
  </si>
  <si>
    <t xml:space="preserve">        Business current transfer payments (net)</t>
  </si>
  <si>
    <t>11</t>
  </si>
  <si>
    <t xml:space="preserve">        Corporate profits with IVA and CCAdj</t>
  </si>
  <si>
    <t>12</t>
  </si>
  <si>
    <t xml:space="preserve">            Taxes on corporate income</t>
  </si>
  <si>
    <t>13</t>
  </si>
  <si>
    <t xml:space="preserve">            Profits after tax with IVA and CCAdj</t>
  </si>
  <si>
    <t>14</t>
  </si>
  <si>
    <t xml:space="preserve">                Net dividends</t>
  </si>
  <si>
    <t>15</t>
  </si>
  <si>
    <t xml:space="preserve">                Undistributed profits with IVA and CCAdj</t>
  </si>
  <si>
    <t>16</t>
  </si>
  <si>
    <t xml:space="preserve">        Gross value added of financial corporate business1</t>
  </si>
  <si>
    <t>17</t>
  </si>
  <si>
    <t xml:space="preserve">        Gross value added of nonfinancial corporate business1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</si>
  <si>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</si>
  <si>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</si>
  <si>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</si>
  <si>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</si>
  <si>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</si>
  <si>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</si>
  <si>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</si>
  <si>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</si>
  <si>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</si>
  <si>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</si>
  <si>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</si>
  <si>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</si>
  <si>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</si>
  <si>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</si>
  <si>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Addenda:</t>
  </si>
  <si>
    <t xml:space="preserve">    Corporate business:</t>
  </si>
  <si>
    <t>32</t>
  </si>
  <si>
    <t xml:space="preserve">        Profits before tax (without IVA and CCAdj)</t>
  </si>
  <si>
    <t>33</t>
  </si>
  <si>
    <t xml:space="preserve">        Profits after tax (without IVA and CCAdj)</t>
  </si>
  <si>
    <t>34</t>
  </si>
  <si>
    <t xml:space="preserve">        Undistributed profits after tax (without IVA and CCAdj)</t>
  </si>
  <si>
    <t>35</t>
  </si>
  <si>
    <t xml:space="preserve">        Inventory valuation adjustment</t>
  </si>
  <si>
    <t>36</t>
  </si>
  <si>
    <t xml:space="preserve">        Capital consumption adjustment</t>
  </si>
  <si>
    <t xml:space="preserve">    Nonfinancial corporate business:</t>
  </si>
  <si>
    <t>37</t>
  </si>
  <si>
    <t>38</t>
  </si>
  <si>
    <t>39</t>
  </si>
  <si>
    <t>40</t>
  </si>
  <si>
    <t xml:space="preserve">    Value added, in billions of chained (2012) dollars:</t>
  </si>
  <si>
    <t>41</t>
  </si>
  <si>
    <t xml:space="preserve">        Gross value added of nonfinancial corporate business2</t>
  </si>
  <si>
    <t>42</t>
  </si>
  <si>
    <t xml:space="preserve">            Consumption of fixed capital3</t>
  </si>
  <si>
    <t>43</t>
  </si>
  <si>
    <t xml:space="preserve">            Net value added4</t>
  </si>
  <si>
    <t>Legend / Footnotes:</t>
  </si>
  <si>
    <t>1. Estimates for financial corporate business and nonfinancial corporate business for 2000 and earlier periods are based on the 1987 Standard Industrial Classification (SIC); later estimates for these industries are based on the North American Industry Classification System (NAICS).</t>
  </si>
  <si>
    <t>2. The current-dollar gross value added is deflated using the gross value added chain-type price index for nonfinancial industries from the GDP-by-industry accounts. For periods when this price index is not available, the chain-type price index for GDP goods and structures is used.</t>
  </si>
  <si>
    <t>3. Chained-dollar consumption of fixed capital of nonfinancial corporate business is calculated as the product of the chain-type quantity index and the 2012 current-dollar value of the corresponding series, divided by 100.</t>
  </si>
  <si>
    <t>4. Chained-dollar net value added of nonfinancial corporate business is the difference between the gross product and the consumption of fixed capital.</t>
  </si>
  <si>
    <t>IVA Inventory valuation adjustment</t>
  </si>
  <si>
    <t>CCAdj Capital consumption adjustment</t>
  </si>
  <si>
    <t>indexed</t>
  </si>
  <si>
    <t>line 25</t>
  </si>
  <si>
    <t>implicit price deflator</t>
  </si>
  <si>
    <t>annual change</t>
  </si>
  <si>
    <t>non-financial profits deflated line 49</t>
  </si>
  <si>
    <t>total corporate profits</t>
  </si>
  <si>
    <t>slickcharts.com for S&amp;P returns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</si>
</sst>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Calibri"/>
    </font>
    <font>
      <b/>
      <sz val="14"/>
      <name val="Calibri"/>
    </font>
    <font>
      <sz val="13"/>
      <name val="Calibri"/>
    </font>
    <font>
      <b/>
      <sz val="11"/>
      <name val="Calibri"/>
    </font>
    <font>
      <i/>
      <sz val="11"/>
      <name val="Calibri"/>
    </font>
    <font>
      <b/>
      <i/>
      <sz val="15"/>
      <name val="Calibri"/>
    </font>
    <font>
      <sz val="11"/>
      <color indexed="8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</font>
  </fonts>
  <fills count="3">
    <fill>
      <patternFill patternType="none"/>
    </fill>
    <fill>
      <patternFill patternType="gray125"/>
    </fill>
    <fill>
      <patternFill patternType="darkGray">
        <bgColor indexed="12"/>
      </patternFill>
    </fill>
  </fills>
  <borders count="2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</borders>
  <cellStyleXfs count="2">
    <xf numFmtId="0" fontId="0" fillId="0" borderId="0"/>
    <xf numFmtId="9" fontId="7" fillId="0" borderId="0" applyFon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4" fillId="0" borderId="0" xfId="0" applyFont="1"/>
    <xf numFmtId="0" fontId="8" fillId="0" borderId="0" xfId="0" applyFont="1"/>
    <xf numFmtId="0" fontId="9" fillId="0" borderId="0" xfId="0" applyFont="1"/>
    <xf numFmtId="164" fontId="9" fillId="0" borderId="0" xfId="1" applyNumberFormat="1" applyFont="1"/>
    <xf numFmtId="164" fontId="4" fillId="0" borderId="0" xfId="0" applyNumberFormat="1" applyFont="1"/>
    <xf numFmtId="164" fontId="0" fillId="0" borderId="0" xfId="0" applyNumberFormat="1"/>
    <xf numFmtId="9" fontId="0" fillId="0" borderId="0" xfId="1" applyFont="1"/>
    <xf numFmtId="164" fontId="0" fillId="0" borderId="0" xfId="1" applyNumberFormat="1" applyFont="1"/>
    <xf numFmtId="0" fontId="2" fillId="0" borderId="0" xfId="0" applyFont="1"/>
    <xf numFmtId="0" fontId="0" fillId="0" borderId="0" xfId="0"/>
    <xf numFmtId="0" fontId="3" fillId="0" borderId="0" xfId="0" applyFont="1"/>
    <xf numFmtId="0" fontId="6" fillId="0" borderId="0" xfId="0" applyFont="1" applyAlignment="1">
      <alignment wrapText="1"/>
    </xf>
    <xf numFmtId="0" fontId="5" fillId="0" borderId="0" xfId="0" applyFont="1" applyAlignment="1">
      <alignment wrapText="1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CHAINED NON-FINANCIAL PRE-TAX PROFITS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190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strRef>
              <c:f>Table!$D$6:$BV$6</c:f>
              <c:strCache>
                <c:ptCount val="71"/>
                <c:pt idx="0">
                  <c:v>1949</c:v>
                </c:pt>
                <c:pt idx="1">
                  <c:v>1950</c:v>
                </c:pt>
                <c:pt idx="2">
                  <c:v>1951</c:v>
                </c:pt>
                <c:pt idx="3">
                  <c:v>1952</c:v>
                </c:pt>
                <c:pt idx="4">
                  <c:v>1953</c:v>
                </c:pt>
                <c:pt idx="5">
                  <c:v>1954</c:v>
                </c:pt>
                <c:pt idx="6">
                  <c:v>1955</c:v>
                </c:pt>
                <c:pt idx="7">
                  <c:v>1956</c:v>
                </c:pt>
                <c:pt idx="8">
                  <c:v>1957</c:v>
                </c:pt>
                <c:pt idx="9">
                  <c:v>1958</c:v>
                </c:pt>
                <c:pt idx="10">
                  <c:v>1959</c:v>
                </c:pt>
                <c:pt idx="11">
                  <c:v>1960</c:v>
                </c:pt>
                <c:pt idx="12">
                  <c:v>1961</c:v>
                </c:pt>
                <c:pt idx="13">
                  <c:v>1962</c:v>
                </c:pt>
                <c:pt idx="14">
                  <c:v>1963</c:v>
                </c:pt>
                <c:pt idx="15">
                  <c:v>1964</c:v>
                </c:pt>
                <c:pt idx="16">
                  <c:v>1965</c:v>
                </c:pt>
                <c:pt idx="17">
                  <c:v>1966</c:v>
                </c:pt>
                <c:pt idx="18">
                  <c:v>1967</c:v>
                </c:pt>
                <c:pt idx="19">
                  <c:v>1968</c:v>
                </c:pt>
                <c:pt idx="20">
                  <c:v>1969</c:v>
                </c:pt>
                <c:pt idx="21">
                  <c:v>1970</c:v>
                </c:pt>
                <c:pt idx="22">
                  <c:v>1971</c:v>
                </c:pt>
                <c:pt idx="23">
                  <c:v>1972</c:v>
                </c:pt>
                <c:pt idx="24">
                  <c:v>1973</c:v>
                </c:pt>
                <c:pt idx="25">
                  <c:v>1974</c:v>
                </c:pt>
                <c:pt idx="26">
                  <c:v>1975</c:v>
                </c:pt>
                <c:pt idx="27">
                  <c:v>1976</c:v>
                </c:pt>
                <c:pt idx="28">
                  <c:v>1977</c:v>
                </c:pt>
                <c:pt idx="29">
                  <c:v>1978</c:v>
                </c:pt>
                <c:pt idx="30">
                  <c:v>1979</c:v>
                </c:pt>
                <c:pt idx="31">
                  <c:v>1980</c:v>
                </c:pt>
                <c:pt idx="32">
                  <c:v>1981</c:v>
                </c:pt>
                <c:pt idx="33">
                  <c:v>1982</c:v>
                </c:pt>
                <c:pt idx="34">
                  <c:v>1983</c:v>
                </c:pt>
                <c:pt idx="35">
                  <c:v>1984</c:v>
                </c:pt>
                <c:pt idx="36">
                  <c:v>1985</c:v>
                </c:pt>
                <c:pt idx="37">
                  <c:v>1986</c:v>
                </c:pt>
                <c:pt idx="38">
                  <c:v>1987</c:v>
                </c:pt>
                <c:pt idx="39">
                  <c:v>1988</c:v>
                </c:pt>
                <c:pt idx="40">
                  <c:v>1989</c:v>
                </c:pt>
                <c:pt idx="41">
                  <c:v>1990</c:v>
                </c:pt>
                <c:pt idx="42">
                  <c:v>1991</c:v>
                </c:pt>
                <c:pt idx="43">
                  <c:v>1992</c:v>
                </c:pt>
                <c:pt idx="44">
                  <c:v>1993</c:v>
                </c:pt>
                <c:pt idx="45">
                  <c:v>1994</c:v>
                </c:pt>
                <c:pt idx="46">
                  <c:v>1995</c:v>
                </c:pt>
                <c:pt idx="47">
                  <c:v>1996</c:v>
                </c:pt>
                <c:pt idx="48">
                  <c:v>1997</c:v>
                </c:pt>
                <c:pt idx="49">
                  <c:v>1998</c:v>
                </c:pt>
                <c:pt idx="50">
                  <c:v>1999</c:v>
                </c:pt>
                <c:pt idx="51">
                  <c:v>2000</c:v>
                </c:pt>
                <c:pt idx="52">
                  <c:v>2001</c:v>
                </c:pt>
                <c:pt idx="53">
                  <c:v>2002</c:v>
                </c:pt>
                <c:pt idx="54">
                  <c:v>2003</c:v>
                </c:pt>
                <c:pt idx="55">
                  <c:v>2004</c:v>
                </c:pt>
                <c:pt idx="56">
                  <c:v>2005</c:v>
                </c:pt>
                <c:pt idx="57">
                  <c:v>2006</c:v>
                </c:pt>
                <c:pt idx="58">
                  <c:v>2007</c:v>
                </c:pt>
                <c:pt idx="59">
                  <c:v>2008</c:v>
                </c:pt>
                <c:pt idx="60">
                  <c:v>2009</c:v>
                </c:pt>
                <c:pt idx="61">
                  <c:v>2010</c:v>
                </c:pt>
                <c:pt idx="62">
                  <c:v>2011</c:v>
                </c:pt>
                <c:pt idx="63">
                  <c:v>2012</c:v>
                </c:pt>
                <c:pt idx="64">
                  <c:v>2013</c:v>
                </c:pt>
                <c:pt idx="65">
                  <c:v>2014</c:v>
                </c:pt>
                <c:pt idx="66">
                  <c:v>2015</c:v>
                </c:pt>
                <c:pt idx="67">
                  <c:v>2016</c:v>
                </c:pt>
                <c:pt idx="68">
                  <c:v>2017</c:v>
                </c:pt>
                <c:pt idx="69">
                  <c:v>2018</c:v>
                </c:pt>
                <c:pt idx="70">
                  <c:v>2019</c:v>
                </c:pt>
              </c:strCache>
            </c:strRef>
          </c:cat>
          <c:val>
            <c:numRef>
              <c:f>Table!$C$57:$BV$57</c:f>
              <c:numCache>
                <c:formatCode>General</c:formatCode>
                <c:ptCount val="72"/>
                <c:pt idx="0">
                  <c:v>20.8</c:v>
                </c:pt>
                <c:pt idx="1">
                  <c:v>16.692277911071471</c:v>
                </c:pt>
                <c:pt idx="2">
                  <c:v>22.658457243190025</c:v>
                </c:pt>
                <c:pt idx="3">
                  <c:v>17.512382794582503</c:v>
                </c:pt>
                <c:pt idx="4">
                  <c:v>15.980107654077681</c:v>
                </c:pt>
                <c:pt idx="5">
                  <c:v>16.774400882190189</c:v>
                </c:pt>
                <c:pt idx="6">
                  <c:v>16.936933964775545</c:v>
                </c:pt>
                <c:pt idx="7">
                  <c:v>21.794845374669595</c:v>
                </c:pt>
                <c:pt idx="8">
                  <c:v>21.579986479989657</c:v>
                </c:pt>
                <c:pt idx="9">
                  <c:v>19.97599517568414</c:v>
                </c:pt>
                <c:pt idx="10">
                  <c:v>17.03152840400525</c:v>
                </c:pt>
                <c:pt idx="11">
                  <c:v>21.032217009200647</c:v>
                </c:pt>
                <c:pt idx="12">
                  <c:v>19.401447178002897</c:v>
                </c:pt>
                <c:pt idx="13">
                  <c:v>19.075382643214628</c:v>
                </c:pt>
                <c:pt idx="14">
                  <c:v>21.794773149200196</c:v>
                </c:pt>
                <c:pt idx="15">
                  <c:v>24.267389017166028</c:v>
                </c:pt>
                <c:pt idx="16">
                  <c:v>28.173503991695554</c:v>
                </c:pt>
                <c:pt idx="17">
                  <c:v>34.016776390560032</c:v>
                </c:pt>
                <c:pt idx="18">
                  <c:v>36.110858659845192</c:v>
                </c:pt>
                <c:pt idx="19">
                  <c:v>33.899630059584467</c:v>
                </c:pt>
                <c:pt idx="20">
                  <c:v>34.223413598807142</c:v>
                </c:pt>
                <c:pt idx="21">
                  <c:v>30.854810466081648</c:v>
                </c:pt>
                <c:pt idx="22">
                  <c:v>25.005971942994062</c:v>
                </c:pt>
                <c:pt idx="23">
                  <c:v>28.789649332365666</c:v>
                </c:pt>
                <c:pt idx="24">
                  <c:v>34.066330043550757</c:v>
                </c:pt>
                <c:pt idx="25">
                  <c:v>42.32728428169743</c:v>
                </c:pt>
                <c:pt idx="26">
                  <c:v>44.541704246270704</c:v>
                </c:pt>
                <c:pt idx="27">
                  <c:v>39.272261307567426</c:v>
                </c:pt>
                <c:pt idx="28">
                  <c:v>48.639223127952263</c:v>
                </c:pt>
                <c:pt idx="29">
                  <c:v>53.358758951586069</c:v>
                </c:pt>
                <c:pt idx="30">
                  <c:v>59.899738106680211</c:v>
                </c:pt>
                <c:pt idx="31">
                  <c:v>61.531633624962687</c:v>
                </c:pt>
                <c:pt idx="32">
                  <c:v>52.384857830537918</c:v>
                </c:pt>
                <c:pt idx="33">
                  <c:v>50.287318272444708</c:v>
                </c:pt>
                <c:pt idx="34">
                  <c:v>38.972973131328757</c:v>
                </c:pt>
                <c:pt idx="35">
                  <c:v>40.368260088014196</c:v>
                </c:pt>
                <c:pt idx="36">
                  <c:v>45.243597047517852</c:v>
                </c:pt>
                <c:pt idx="37">
                  <c:v>39.458285936805211</c:v>
                </c:pt>
                <c:pt idx="38">
                  <c:v>27.327306856326661</c:v>
                </c:pt>
                <c:pt idx="39">
                  <c:v>36.576998988976932</c:v>
                </c:pt>
                <c:pt idx="40">
                  <c:v>44.682836675450766</c:v>
                </c:pt>
                <c:pt idx="41">
                  <c:v>38.548687999400563</c:v>
                </c:pt>
                <c:pt idx="42">
                  <c:v>36.609566002491661</c:v>
                </c:pt>
                <c:pt idx="43">
                  <c:v>36.618047495827476</c:v>
                </c:pt>
                <c:pt idx="44">
                  <c:v>40.831382253985524</c:v>
                </c:pt>
                <c:pt idx="45">
                  <c:v>49.430150136305357</c:v>
                </c:pt>
                <c:pt idx="46">
                  <c:v>64.169470460775216</c:v>
                </c:pt>
                <c:pt idx="47">
                  <c:v>74.581839806818564</c:v>
                </c:pt>
                <c:pt idx="48">
                  <c:v>80.059378272472429</c:v>
                </c:pt>
                <c:pt idx="49">
                  <c:v>86.653341425744401</c:v>
                </c:pt>
                <c:pt idx="50">
                  <c:v>77.41751961012271</c:v>
                </c:pt>
                <c:pt idx="51">
                  <c:v>75.630058304266768</c:v>
                </c:pt>
                <c:pt idx="52">
                  <c:v>65.826090440616071</c:v>
                </c:pt>
                <c:pt idx="53">
                  <c:v>49.544832112359359</c:v>
                </c:pt>
                <c:pt idx="54">
                  <c:v>62.111193451198638</c:v>
                </c:pt>
                <c:pt idx="55">
                  <c:v>85.167295601807609</c:v>
                </c:pt>
                <c:pt idx="56">
                  <c:v>117.55295046504472</c:v>
                </c:pt>
                <c:pt idx="57">
                  <c:v>162.40137731990669</c:v>
                </c:pt>
                <c:pt idx="58">
                  <c:v>184.28906430920438</c:v>
                </c:pt>
                <c:pt idx="59">
                  <c:v>168.52767832124786</c:v>
                </c:pt>
                <c:pt idx="60">
                  <c:v>135.54950912446913</c:v>
                </c:pt>
                <c:pt idx="61">
                  <c:v>115.61178561889098</c:v>
                </c:pt>
                <c:pt idx="62">
                  <c:v>161.38581262752103</c:v>
                </c:pt>
                <c:pt idx="63">
                  <c:v>153.86103592761978</c:v>
                </c:pt>
                <c:pt idx="64">
                  <c:v>188.40415734771739</c:v>
                </c:pt>
                <c:pt idx="65">
                  <c:v>192.32274729591217</c:v>
                </c:pt>
                <c:pt idx="66">
                  <c:v>193.99582316699417</c:v>
                </c:pt>
                <c:pt idx="67">
                  <c:v>177.530223841348</c:v>
                </c:pt>
                <c:pt idx="68">
                  <c:v>174.9768660606583</c:v>
                </c:pt>
                <c:pt idx="69">
                  <c:v>179.83572020180378</c:v>
                </c:pt>
                <c:pt idx="70">
                  <c:v>181.2372410837589</c:v>
                </c:pt>
                <c:pt idx="71">
                  <c:v>172.51396079089363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314-4E46-B32E-97B8C0567D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966144207"/>
        <c:axId val="1966145039"/>
      </c:lineChart>
      <c:catAx>
        <c:axId val="196614420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66145039"/>
        <c:crosses val="autoZero"/>
        <c:auto val="1"/>
        <c:lblAlgn val="ctr"/>
        <c:lblOffset val="100"/>
        <c:noMultiLvlLbl val="0"/>
      </c:catAx>
      <c:valAx>
        <c:axId val="196614503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6614420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200" b="1"/>
              <a:t>ANNUAL VARIATION IN NON-FINANCIAL CORPORATE PROFITS vs SHARE PRICES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9.2836228179886182E-2"/>
          <c:y val="0.18657407407407409"/>
          <c:w val="0.88162692216434035"/>
          <c:h val="0.60963692038495187"/>
        </c:manualLayout>
      </c:layout>
      <c:lineChart>
        <c:grouping val="standard"/>
        <c:varyColors val="0"/>
        <c:ser>
          <c:idx val="0"/>
          <c:order val="0"/>
          <c:tx>
            <c:v>non-financial profits</c:v>
          </c:tx>
          <c:spPr>
            <a:ln w="190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strRef>
              <c:f>Table!$D$6:$BV$6</c:f>
              <c:strCache>
                <c:ptCount val="71"/>
                <c:pt idx="0">
                  <c:v>1949</c:v>
                </c:pt>
                <c:pt idx="1">
                  <c:v>1950</c:v>
                </c:pt>
                <c:pt idx="2">
                  <c:v>1951</c:v>
                </c:pt>
                <c:pt idx="3">
                  <c:v>1952</c:v>
                </c:pt>
                <c:pt idx="4">
                  <c:v>1953</c:v>
                </c:pt>
                <c:pt idx="5">
                  <c:v>1954</c:v>
                </c:pt>
                <c:pt idx="6">
                  <c:v>1955</c:v>
                </c:pt>
                <c:pt idx="7">
                  <c:v>1956</c:v>
                </c:pt>
                <c:pt idx="8">
                  <c:v>1957</c:v>
                </c:pt>
                <c:pt idx="9">
                  <c:v>1958</c:v>
                </c:pt>
                <c:pt idx="10">
                  <c:v>1959</c:v>
                </c:pt>
                <c:pt idx="11">
                  <c:v>1960</c:v>
                </c:pt>
                <c:pt idx="12">
                  <c:v>1961</c:v>
                </c:pt>
                <c:pt idx="13">
                  <c:v>1962</c:v>
                </c:pt>
                <c:pt idx="14">
                  <c:v>1963</c:v>
                </c:pt>
                <c:pt idx="15">
                  <c:v>1964</c:v>
                </c:pt>
                <c:pt idx="16">
                  <c:v>1965</c:v>
                </c:pt>
                <c:pt idx="17">
                  <c:v>1966</c:v>
                </c:pt>
                <c:pt idx="18">
                  <c:v>1967</c:v>
                </c:pt>
                <c:pt idx="19">
                  <c:v>1968</c:v>
                </c:pt>
                <c:pt idx="20">
                  <c:v>1969</c:v>
                </c:pt>
                <c:pt idx="21">
                  <c:v>1970</c:v>
                </c:pt>
                <c:pt idx="22">
                  <c:v>1971</c:v>
                </c:pt>
                <c:pt idx="23">
                  <c:v>1972</c:v>
                </c:pt>
                <c:pt idx="24">
                  <c:v>1973</c:v>
                </c:pt>
                <c:pt idx="25">
                  <c:v>1974</c:v>
                </c:pt>
                <c:pt idx="26">
                  <c:v>1975</c:v>
                </c:pt>
                <c:pt idx="27">
                  <c:v>1976</c:v>
                </c:pt>
                <c:pt idx="28">
                  <c:v>1977</c:v>
                </c:pt>
                <c:pt idx="29">
                  <c:v>1978</c:v>
                </c:pt>
                <c:pt idx="30">
                  <c:v>1979</c:v>
                </c:pt>
                <c:pt idx="31">
                  <c:v>1980</c:v>
                </c:pt>
                <c:pt idx="32">
                  <c:v>1981</c:v>
                </c:pt>
                <c:pt idx="33">
                  <c:v>1982</c:v>
                </c:pt>
                <c:pt idx="34">
                  <c:v>1983</c:v>
                </c:pt>
                <c:pt idx="35">
                  <c:v>1984</c:v>
                </c:pt>
                <c:pt idx="36">
                  <c:v>1985</c:v>
                </c:pt>
                <c:pt idx="37">
                  <c:v>1986</c:v>
                </c:pt>
                <c:pt idx="38">
                  <c:v>1987</c:v>
                </c:pt>
                <c:pt idx="39">
                  <c:v>1988</c:v>
                </c:pt>
                <c:pt idx="40">
                  <c:v>1989</c:v>
                </c:pt>
                <c:pt idx="41">
                  <c:v>1990</c:v>
                </c:pt>
                <c:pt idx="42">
                  <c:v>1991</c:v>
                </c:pt>
                <c:pt idx="43">
                  <c:v>1992</c:v>
                </c:pt>
                <c:pt idx="44">
                  <c:v>1993</c:v>
                </c:pt>
                <c:pt idx="45">
                  <c:v>1994</c:v>
                </c:pt>
                <c:pt idx="46">
                  <c:v>1995</c:v>
                </c:pt>
                <c:pt idx="47">
                  <c:v>1996</c:v>
                </c:pt>
                <c:pt idx="48">
                  <c:v>1997</c:v>
                </c:pt>
                <c:pt idx="49">
                  <c:v>1998</c:v>
                </c:pt>
                <c:pt idx="50">
                  <c:v>1999</c:v>
                </c:pt>
                <c:pt idx="51">
                  <c:v>2000</c:v>
                </c:pt>
                <c:pt idx="52">
                  <c:v>2001</c:v>
                </c:pt>
                <c:pt idx="53">
                  <c:v>2002</c:v>
                </c:pt>
                <c:pt idx="54">
                  <c:v>2003</c:v>
                </c:pt>
                <c:pt idx="55">
                  <c:v>2004</c:v>
                </c:pt>
                <c:pt idx="56">
                  <c:v>2005</c:v>
                </c:pt>
                <c:pt idx="57">
                  <c:v>2006</c:v>
                </c:pt>
                <c:pt idx="58">
                  <c:v>2007</c:v>
                </c:pt>
                <c:pt idx="59">
                  <c:v>2008</c:v>
                </c:pt>
                <c:pt idx="60">
                  <c:v>2009</c:v>
                </c:pt>
                <c:pt idx="61">
                  <c:v>2010</c:v>
                </c:pt>
                <c:pt idx="62">
                  <c:v>2011</c:v>
                </c:pt>
                <c:pt idx="63">
                  <c:v>2012</c:v>
                </c:pt>
                <c:pt idx="64">
                  <c:v>2013</c:v>
                </c:pt>
                <c:pt idx="65">
                  <c:v>2014</c:v>
                </c:pt>
                <c:pt idx="66">
                  <c:v>2015</c:v>
                </c:pt>
                <c:pt idx="67">
                  <c:v>2016</c:v>
                </c:pt>
                <c:pt idx="68">
                  <c:v>2017</c:v>
                </c:pt>
                <c:pt idx="69">
                  <c:v>2018</c:v>
                </c:pt>
                <c:pt idx="70">
                  <c:v>2019</c:v>
                </c:pt>
              </c:strCache>
            </c:strRef>
          </c:cat>
          <c:val>
            <c:numRef>
              <c:f>Table!$D$58:$BV$58</c:f>
              <c:numCache>
                <c:formatCode>0.0%</c:formatCode>
                <c:ptCount val="71"/>
                <c:pt idx="0">
                  <c:v>-0.19748663889079468</c:v>
                </c:pt>
                <c:pt idx="1">
                  <c:v>0.35742151933388139</c:v>
                </c:pt>
                <c:pt idx="2">
                  <c:v>-0.22711495285735611</c:v>
                </c:pt>
                <c:pt idx="3">
                  <c:v>-8.7496667842301576E-2</c:v>
                </c:pt>
                <c:pt idx="4">
                  <c:v>4.9705123726737001E-2</c:v>
                </c:pt>
                <c:pt idx="5">
                  <c:v>9.6893524678977241E-3</c:v>
                </c:pt>
                <c:pt idx="6">
                  <c:v>0.28682354315115438</c:v>
                </c:pt>
                <c:pt idx="7">
                  <c:v>-9.8582435886263205E-3</c:v>
                </c:pt>
                <c:pt idx="8">
                  <c:v>-7.4327725172248824E-2</c:v>
                </c:pt>
                <c:pt idx="9">
                  <c:v>-0.14740025444454721</c:v>
                </c:pt>
                <c:pt idx="10">
                  <c:v>0.23489897737272758</c:v>
                </c:pt>
                <c:pt idx="11">
                  <c:v>-7.7536753756599283E-2</c:v>
                </c:pt>
                <c:pt idx="12">
                  <c:v>-1.6806196558262779E-2</c:v>
                </c:pt>
                <c:pt idx="13">
                  <c:v>0.14256020740705261</c:v>
                </c:pt>
                <c:pt idx="14">
                  <c:v>0.11344994742726054</c:v>
                </c:pt>
                <c:pt idx="15">
                  <c:v>0.16096148505166569</c:v>
                </c:pt>
                <c:pt idx="16">
                  <c:v>0.20740311182403318</c:v>
                </c:pt>
                <c:pt idx="17">
                  <c:v>6.1560279705583351E-2</c:v>
                </c:pt>
                <c:pt idx="18">
                  <c:v>-6.1234450863933136E-2</c:v>
                </c:pt>
                <c:pt idx="19">
                  <c:v>9.5512410800226606E-3</c:v>
                </c:pt>
                <c:pt idx="20">
                  <c:v>-9.8429781792512536E-2</c:v>
                </c:pt>
                <c:pt idx="21">
                  <c:v>-0.18956002110326201</c:v>
                </c:pt>
                <c:pt idx="22">
                  <c:v>0.15131095075997153</c:v>
                </c:pt>
                <c:pt idx="23">
                  <c:v>0.18328395216863524</c:v>
                </c:pt>
                <c:pt idx="24">
                  <c:v>0.24249616050762682</c:v>
                </c:pt>
                <c:pt idx="25">
                  <c:v>5.2316608593072494E-2</c:v>
                </c:pt>
                <c:pt idx="26">
                  <c:v>-0.11830357701556665</c:v>
                </c:pt>
                <c:pt idx="27">
                  <c:v>0.23851343183489931</c:v>
                </c:pt>
                <c:pt idx="28">
                  <c:v>9.703148035934718E-2</c:v>
                </c:pt>
                <c:pt idx="29">
                  <c:v>0.12258491920752805</c:v>
                </c:pt>
                <c:pt idx="30">
                  <c:v>2.7243783860558854E-2</c:v>
                </c:pt>
                <c:pt idx="31">
                  <c:v>-0.14865160008873918</c:v>
                </c:pt>
                <c:pt idx="32">
                  <c:v>-4.0040951621528369E-2</c:v>
                </c:pt>
                <c:pt idx="33">
                  <c:v>-0.22499400504551714</c:v>
                </c:pt>
                <c:pt idx="34">
                  <c:v>3.5801398881827304E-2</c:v>
                </c:pt>
                <c:pt idx="35">
                  <c:v>0.12077154053392557</c:v>
                </c:pt>
                <c:pt idx="36">
                  <c:v>-0.12787027310486654</c:v>
                </c:pt>
                <c:pt idx="37">
                  <c:v>-0.30743806509758265</c:v>
                </c:pt>
                <c:pt idx="38">
                  <c:v>0.33847799862900996</c:v>
                </c:pt>
                <c:pt idx="39">
                  <c:v>0.22161024443029506</c:v>
                </c:pt>
                <c:pt idx="40">
                  <c:v>-0.13728198862137975</c:v>
                </c:pt>
                <c:pt idx="41">
                  <c:v>-5.0303190524643944E-2</c:v>
                </c:pt>
                <c:pt idx="42">
                  <c:v>2.3167423878331012E-4</c:v>
                </c:pt>
                <c:pt idx="43">
                  <c:v>0.11506169897884767</c:v>
                </c:pt>
                <c:pt idx="44">
                  <c:v>0.21059213300280849</c:v>
                </c:pt>
                <c:pt idx="45">
                  <c:v>0.29818481804780422</c:v>
                </c:pt>
                <c:pt idx="46">
                  <c:v>0.16226360091919573</c:v>
                </c:pt>
                <c:pt idx="47">
                  <c:v>7.3443327220698129E-2</c:v>
                </c:pt>
                <c:pt idx="48">
                  <c:v>8.2363406955650018E-2</c:v>
                </c:pt>
                <c:pt idx="49">
                  <c:v>-0.10658356231462945</c:v>
                </c:pt>
                <c:pt idx="50">
                  <c:v>-2.3088589183141727E-2</c:v>
                </c:pt>
                <c:pt idx="51">
                  <c:v>-0.12963057392086652</c:v>
                </c:pt>
                <c:pt idx="52">
                  <c:v>-0.24733746481487584</c:v>
                </c:pt>
                <c:pt idx="53">
                  <c:v>0.25363616754903684</c:v>
                </c:pt>
                <c:pt idx="54">
                  <c:v>0.37120687704583188</c:v>
                </c:pt>
                <c:pt idx="55">
                  <c:v>0.38025928420521254</c:v>
                </c:pt>
                <c:pt idx="56">
                  <c:v>0.38151681159375067</c:v>
                </c:pt>
                <c:pt idx="57">
                  <c:v>0.13477525468384535</c:v>
                </c:pt>
                <c:pt idx="58">
                  <c:v>-8.5525345994007018E-2</c:v>
                </c:pt>
                <c:pt idx="59">
                  <c:v>-0.19568399401975783</c:v>
                </c:pt>
                <c:pt idx="60">
                  <c:v>-0.14708812768381344</c:v>
                </c:pt>
                <c:pt idx="61">
                  <c:v>0.39592872615532526</c:v>
                </c:pt>
                <c:pt idx="62">
                  <c:v>-4.6626011155444382E-2</c:v>
                </c:pt>
                <c:pt idx="63">
                  <c:v>0.22450857172408215</c:v>
                </c:pt>
                <c:pt idx="64">
                  <c:v>2.0798850743843494E-2</c:v>
                </c:pt>
                <c:pt idx="65">
                  <c:v>8.6993134957029962E-3</c:v>
                </c:pt>
                <c:pt idx="66">
                  <c:v>-8.4876050715135043E-2</c:v>
                </c:pt>
                <c:pt idx="67">
                  <c:v>-1.4382665246744392E-2</c:v>
                </c:pt>
                <c:pt idx="68">
                  <c:v>2.7768551640770002E-2</c:v>
                </c:pt>
                <c:pt idx="69">
                  <c:v>7.7933398347246946E-3</c:v>
                </c:pt>
                <c:pt idx="70">
                  <c:v>-4.8131831188236857E-2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57F-4BC9-AFA1-7FF750B058F4}"/>
            </c:ext>
          </c:extLst>
        </c:ser>
        <c:ser>
          <c:idx val="1"/>
          <c:order val="1"/>
          <c:tx>
            <c:v>share prices</c:v>
          </c:tx>
          <c:spPr>
            <a:ln w="19050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strRef>
              <c:f>Table!$D$6:$BV$6</c:f>
              <c:strCache>
                <c:ptCount val="71"/>
                <c:pt idx="0">
                  <c:v>1949</c:v>
                </c:pt>
                <c:pt idx="1">
                  <c:v>1950</c:v>
                </c:pt>
                <c:pt idx="2">
                  <c:v>1951</c:v>
                </c:pt>
                <c:pt idx="3">
                  <c:v>1952</c:v>
                </c:pt>
                <c:pt idx="4">
                  <c:v>1953</c:v>
                </c:pt>
                <c:pt idx="5">
                  <c:v>1954</c:v>
                </c:pt>
                <c:pt idx="6">
                  <c:v>1955</c:v>
                </c:pt>
                <c:pt idx="7">
                  <c:v>1956</c:v>
                </c:pt>
                <c:pt idx="8">
                  <c:v>1957</c:v>
                </c:pt>
                <c:pt idx="9">
                  <c:v>1958</c:v>
                </c:pt>
                <c:pt idx="10">
                  <c:v>1959</c:v>
                </c:pt>
                <c:pt idx="11">
                  <c:v>1960</c:v>
                </c:pt>
                <c:pt idx="12">
                  <c:v>1961</c:v>
                </c:pt>
                <c:pt idx="13">
                  <c:v>1962</c:v>
                </c:pt>
                <c:pt idx="14">
                  <c:v>1963</c:v>
                </c:pt>
                <c:pt idx="15">
                  <c:v>1964</c:v>
                </c:pt>
                <c:pt idx="16">
                  <c:v>1965</c:v>
                </c:pt>
                <c:pt idx="17">
                  <c:v>1966</c:v>
                </c:pt>
                <c:pt idx="18">
                  <c:v>1967</c:v>
                </c:pt>
                <c:pt idx="19">
                  <c:v>1968</c:v>
                </c:pt>
                <c:pt idx="20">
                  <c:v>1969</c:v>
                </c:pt>
                <c:pt idx="21">
                  <c:v>1970</c:v>
                </c:pt>
                <c:pt idx="22">
                  <c:v>1971</c:v>
                </c:pt>
                <c:pt idx="23">
                  <c:v>1972</c:v>
                </c:pt>
                <c:pt idx="24">
                  <c:v>1973</c:v>
                </c:pt>
                <c:pt idx="25">
                  <c:v>1974</c:v>
                </c:pt>
                <c:pt idx="26">
                  <c:v>1975</c:v>
                </c:pt>
                <c:pt idx="27">
                  <c:v>1976</c:v>
                </c:pt>
                <c:pt idx="28">
                  <c:v>1977</c:v>
                </c:pt>
                <c:pt idx="29">
                  <c:v>1978</c:v>
                </c:pt>
                <c:pt idx="30">
                  <c:v>1979</c:v>
                </c:pt>
                <c:pt idx="31">
                  <c:v>1980</c:v>
                </c:pt>
                <c:pt idx="32">
                  <c:v>1981</c:v>
                </c:pt>
                <c:pt idx="33">
                  <c:v>1982</c:v>
                </c:pt>
                <c:pt idx="34">
                  <c:v>1983</c:v>
                </c:pt>
                <c:pt idx="35">
                  <c:v>1984</c:v>
                </c:pt>
                <c:pt idx="36">
                  <c:v>1985</c:v>
                </c:pt>
                <c:pt idx="37">
                  <c:v>1986</c:v>
                </c:pt>
                <c:pt idx="38">
                  <c:v>1987</c:v>
                </c:pt>
                <c:pt idx="39">
                  <c:v>1988</c:v>
                </c:pt>
                <c:pt idx="40">
                  <c:v>1989</c:v>
                </c:pt>
                <c:pt idx="41">
                  <c:v>1990</c:v>
                </c:pt>
                <c:pt idx="42">
                  <c:v>1991</c:v>
                </c:pt>
                <c:pt idx="43">
                  <c:v>1992</c:v>
                </c:pt>
                <c:pt idx="44">
                  <c:v>1993</c:v>
                </c:pt>
                <c:pt idx="45">
                  <c:v>1994</c:v>
                </c:pt>
                <c:pt idx="46">
                  <c:v>1995</c:v>
                </c:pt>
                <c:pt idx="47">
                  <c:v>1996</c:v>
                </c:pt>
                <c:pt idx="48">
                  <c:v>1997</c:v>
                </c:pt>
                <c:pt idx="49">
                  <c:v>1998</c:v>
                </c:pt>
                <c:pt idx="50">
                  <c:v>1999</c:v>
                </c:pt>
                <c:pt idx="51">
                  <c:v>2000</c:v>
                </c:pt>
                <c:pt idx="52">
                  <c:v>2001</c:v>
                </c:pt>
                <c:pt idx="53">
                  <c:v>2002</c:v>
                </c:pt>
                <c:pt idx="54">
                  <c:v>2003</c:v>
                </c:pt>
                <c:pt idx="55">
                  <c:v>2004</c:v>
                </c:pt>
                <c:pt idx="56">
                  <c:v>2005</c:v>
                </c:pt>
                <c:pt idx="57">
                  <c:v>2006</c:v>
                </c:pt>
                <c:pt idx="58">
                  <c:v>2007</c:v>
                </c:pt>
                <c:pt idx="59">
                  <c:v>2008</c:v>
                </c:pt>
                <c:pt idx="60">
                  <c:v>2009</c:v>
                </c:pt>
                <c:pt idx="61">
                  <c:v>2010</c:v>
                </c:pt>
                <c:pt idx="62">
                  <c:v>2011</c:v>
                </c:pt>
                <c:pt idx="63">
                  <c:v>2012</c:v>
                </c:pt>
                <c:pt idx="64">
                  <c:v>2013</c:v>
                </c:pt>
                <c:pt idx="65">
                  <c:v>2014</c:v>
                </c:pt>
                <c:pt idx="66">
                  <c:v>2015</c:v>
                </c:pt>
                <c:pt idx="67">
                  <c:v>2016</c:v>
                </c:pt>
                <c:pt idx="68">
                  <c:v>2017</c:v>
                </c:pt>
                <c:pt idx="69">
                  <c:v>2018</c:v>
                </c:pt>
                <c:pt idx="70">
                  <c:v>2019</c:v>
                </c:pt>
              </c:strCache>
            </c:strRef>
          </c:cat>
          <c:val>
            <c:numRef>
              <c:f>Table!$D$88:$BV$88</c:f>
              <c:numCache>
                <c:formatCode>0.0%</c:formatCode>
                <c:ptCount val="71"/>
                <c:pt idx="0">
                  <c:v>-4.3799999999999999E-2</c:v>
                </c:pt>
                <c:pt idx="1">
                  <c:v>0.21829999999999999</c:v>
                </c:pt>
                <c:pt idx="2">
                  <c:v>0.11960000000000001</c:v>
                </c:pt>
                <c:pt idx="3">
                  <c:v>1.38E-2</c:v>
                </c:pt>
                <c:pt idx="4">
                  <c:v>0.13689999999999999</c:v>
                </c:pt>
                <c:pt idx="5">
                  <c:v>0.32390000000000002</c:v>
                </c:pt>
                <c:pt idx="6">
                  <c:v>0.16</c:v>
                </c:pt>
                <c:pt idx="7">
                  <c:v>2.1099999999999997E-2</c:v>
                </c:pt>
                <c:pt idx="8">
                  <c:v>0.15060000000000001</c:v>
                </c:pt>
                <c:pt idx="9">
                  <c:v>0.2646</c:v>
                </c:pt>
                <c:pt idx="10">
                  <c:v>-0.37</c:v>
                </c:pt>
                <c:pt idx="11">
                  <c:v>5.4900000000000004E-2</c:v>
                </c:pt>
                <c:pt idx="12">
                  <c:v>0.15789999999999998</c:v>
                </c:pt>
                <c:pt idx="13">
                  <c:v>4.9100000000000005E-2</c:v>
                </c:pt>
                <c:pt idx="14">
                  <c:v>0.10880000000000001</c:v>
                </c:pt>
                <c:pt idx="15">
                  <c:v>0.2868</c:v>
                </c:pt>
                <c:pt idx="16">
                  <c:v>-0.221</c:v>
                </c:pt>
                <c:pt idx="17">
                  <c:v>-0.11890000000000001</c:v>
                </c:pt>
                <c:pt idx="18">
                  <c:v>-9.0999999999999998E-2</c:v>
                </c:pt>
                <c:pt idx="19">
                  <c:v>0.2104</c:v>
                </c:pt>
                <c:pt idx="20">
                  <c:v>0.2858</c:v>
                </c:pt>
                <c:pt idx="21">
                  <c:v>0.33360000000000001</c:v>
                </c:pt>
                <c:pt idx="22">
                  <c:v>0.2296</c:v>
                </c:pt>
                <c:pt idx="23">
                  <c:v>0.37579999999999997</c:v>
                </c:pt>
                <c:pt idx="24">
                  <c:v>1.32E-2</c:v>
                </c:pt>
                <c:pt idx="25">
                  <c:v>0.1008</c:v>
                </c:pt>
                <c:pt idx="26">
                  <c:v>7.6200000000000004E-2</c:v>
                </c:pt>
                <c:pt idx="27">
                  <c:v>0.30469999999999997</c:v>
                </c:pt>
                <c:pt idx="28">
                  <c:v>-3.1E-2</c:v>
                </c:pt>
                <c:pt idx="29">
                  <c:v>0.31690000000000002</c:v>
                </c:pt>
                <c:pt idx="30">
                  <c:v>0.1661</c:v>
                </c:pt>
                <c:pt idx="31">
                  <c:v>5.2499999999999998E-2</c:v>
                </c:pt>
                <c:pt idx="32">
                  <c:v>0.1867</c:v>
                </c:pt>
                <c:pt idx="33">
                  <c:v>0.31730000000000003</c:v>
                </c:pt>
                <c:pt idx="34">
                  <c:v>6.2699999999999992E-2</c:v>
                </c:pt>
                <c:pt idx="35">
                  <c:v>0.22559999999999999</c:v>
                </c:pt>
                <c:pt idx="36">
                  <c:v>0.2155</c:v>
                </c:pt>
                <c:pt idx="37">
                  <c:v>-4.9100000000000005E-2</c:v>
                </c:pt>
                <c:pt idx="38">
                  <c:v>0.32420000000000004</c:v>
                </c:pt>
                <c:pt idx="39">
                  <c:v>0.18440000000000001</c:v>
                </c:pt>
                <c:pt idx="40">
                  <c:v>6.5599999999999992E-2</c:v>
                </c:pt>
                <c:pt idx="41">
                  <c:v>-7.1800000000000003E-2</c:v>
                </c:pt>
                <c:pt idx="42">
                  <c:v>0.2384</c:v>
                </c:pt>
                <c:pt idx="43">
                  <c:v>0.37200000000000005</c:v>
                </c:pt>
                <c:pt idx="44">
                  <c:v>-0.26469999999999999</c:v>
                </c:pt>
                <c:pt idx="45">
                  <c:v>-0.14660000000000001</c:v>
                </c:pt>
                <c:pt idx="46">
                  <c:v>0.1898</c:v>
                </c:pt>
                <c:pt idx="47">
                  <c:v>0.1431</c:v>
                </c:pt>
                <c:pt idx="48">
                  <c:v>4.0099999999999997E-2</c:v>
                </c:pt>
                <c:pt idx="49">
                  <c:v>-8.5000000000000006E-2</c:v>
                </c:pt>
                <c:pt idx="50">
                  <c:v>0.1106</c:v>
                </c:pt>
                <c:pt idx="51">
                  <c:v>0.23980000000000001</c:v>
                </c:pt>
                <c:pt idx="52">
                  <c:v>-0.10060000000000001</c:v>
                </c:pt>
                <c:pt idx="53">
                  <c:v>0.1245</c:v>
                </c:pt>
                <c:pt idx="54">
                  <c:v>0.1648</c:v>
                </c:pt>
                <c:pt idx="55">
                  <c:v>0.22800000000000001</c:v>
                </c:pt>
                <c:pt idx="56">
                  <c:v>-8.7300000000000003E-2</c:v>
                </c:pt>
                <c:pt idx="57">
                  <c:v>0.26890000000000003</c:v>
                </c:pt>
                <c:pt idx="58">
                  <c:v>4.6999999999999993E-3</c:v>
                </c:pt>
                <c:pt idx="59">
                  <c:v>0.11960000000000001</c:v>
                </c:pt>
                <c:pt idx="60">
                  <c:v>0.43359999999999999</c:v>
                </c:pt>
                <c:pt idx="61">
                  <c:v>-0.10779999999999999</c:v>
                </c:pt>
                <c:pt idx="62">
                  <c:v>6.5599999999999992E-2</c:v>
                </c:pt>
                <c:pt idx="63">
                  <c:v>0.31559999999999999</c:v>
                </c:pt>
                <c:pt idx="64">
                  <c:v>0.5262</c:v>
                </c:pt>
                <c:pt idx="65">
                  <c:v>-9.8999999999999991E-3</c:v>
                </c:pt>
                <c:pt idx="66">
                  <c:v>0.1837</c:v>
                </c:pt>
                <c:pt idx="67">
                  <c:v>0.2402</c:v>
                </c:pt>
                <c:pt idx="68">
                  <c:v>0.31709999999999999</c:v>
                </c:pt>
                <c:pt idx="69">
                  <c:v>0.18789999999999998</c:v>
                </c:pt>
                <c:pt idx="70">
                  <c:v>5.5E-2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457F-4BC9-AFA1-7FF750B058F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48011183"/>
        <c:axId val="148012431"/>
      </c:lineChart>
      <c:catAx>
        <c:axId val="14801118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8012431"/>
        <c:crosses val="autoZero"/>
        <c:auto val="1"/>
        <c:lblAlgn val="ctr"/>
        <c:lblOffset val="100"/>
        <c:noMultiLvlLbl val="0"/>
      </c:catAx>
      <c:valAx>
        <c:axId val="14801243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801118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200" b="1"/>
              <a:t>ANNUAL VARIATION IN CORPORATE PROFITS AND SHARE PRICES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9.3269300521108336E-2"/>
          <c:y val="0.1233796296296296"/>
          <c:w val="0.88107472280250687"/>
          <c:h val="0.61553915135608051"/>
        </c:manualLayout>
      </c:layout>
      <c:lineChart>
        <c:grouping val="standard"/>
        <c:varyColors val="0"/>
        <c:ser>
          <c:idx val="0"/>
          <c:order val="0"/>
          <c:tx>
            <c:v>corporate profits</c:v>
          </c:tx>
          <c:spPr>
            <a:ln w="19050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strRef>
              <c:f>Table!$D$6:$BV$6</c:f>
              <c:strCache>
                <c:ptCount val="71"/>
                <c:pt idx="0">
                  <c:v>1949</c:v>
                </c:pt>
                <c:pt idx="1">
                  <c:v>1950</c:v>
                </c:pt>
                <c:pt idx="2">
                  <c:v>1951</c:v>
                </c:pt>
                <c:pt idx="3">
                  <c:v>1952</c:v>
                </c:pt>
                <c:pt idx="4">
                  <c:v>1953</c:v>
                </c:pt>
                <c:pt idx="5">
                  <c:v>1954</c:v>
                </c:pt>
                <c:pt idx="6">
                  <c:v>1955</c:v>
                </c:pt>
                <c:pt idx="7">
                  <c:v>1956</c:v>
                </c:pt>
                <c:pt idx="8">
                  <c:v>1957</c:v>
                </c:pt>
                <c:pt idx="9">
                  <c:v>1958</c:v>
                </c:pt>
                <c:pt idx="10">
                  <c:v>1959</c:v>
                </c:pt>
                <c:pt idx="11">
                  <c:v>1960</c:v>
                </c:pt>
                <c:pt idx="12">
                  <c:v>1961</c:v>
                </c:pt>
                <c:pt idx="13">
                  <c:v>1962</c:v>
                </c:pt>
                <c:pt idx="14">
                  <c:v>1963</c:v>
                </c:pt>
                <c:pt idx="15">
                  <c:v>1964</c:v>
                </c:pt>
                <c:pt idx="16">
                  <c:v>1965</c:v>
                </c:pt>
                <c:pt idx="17">
                  <c:v>1966</c:v>
                </c:pt>
                <c:pt idx="18">
                  <c:v>1967</c:v>
                </c:pt>
                <c:pt idx="19">
                  <c:v>1968</c:v>
                </c:pt>
                <c:pt idx="20">
                  <c:v>1969</c:v>
                </c:pt>
                <c:pt idx="21">
                  <c:v>1970</c:v>
                </c:pt>
                <c:pt idx="22">
                  <c:v>1971</c:v>
                </c:pt>
                <c:pt idx="23">
                  <c:v>1972</c:v>
                </c:pt>
                <c:pt idx="24">
                  <c:v>1973</c:v>
                </c:pt>
                <c:pt idx="25">
                  <c:v>1974</c:v>
                </c:pt>
                <c:pt idx="26">
                  <c:v>1975</c:v>
                </c:pt>
                <c:pt idx="27">
                  <c:v>1976</c:v>
                </c:pt>
                <c:pt idx="28">
                  <c:v>1977</c:v>
                </c:pt>
                <c:pt idx="29">
                  <c:v>1978</c:v>
                </c:pt>
                <c:pt idx="30">
                  <c:v>1979</c:v>
                </c:pt>
                <c:pt idx="31">
                  <c:v>1980</c:v>
                </c:pt>
                <c:pt idx="32">
                  <c:v>1981</c:v>
                </c:pt>
                <c:pt idx="33">
                  <c:v>1982</c:v>
                </c:pt>
                <c:pt idx="34">
                  <c:v>1983</c:v>
                </c:pt>
                <c:pt idx="35">
                  <c:v>1984</c:v>
                </c:pt>
                <c:pt idx="36">
                  <c:v>1985</c:v>
                </c:pt>
                <c:pt idx="37">
                  <c:v>1986</c:v>
                </c:pt>
                <c:pt idx="38">
                  <c:v>1987</c:v>
                </c:pt>
                <c:pt idx="39">
                  <c:v>1988</c:v>
                </c:pt>
                <c:pt idx="40">
                  <c:v>1989</c:v>
                </c:pt>
                <c:pt idx="41">
                  <c:v>1990</c:v>
                </c:pt>
                <c:pt idx="42">
                  <c:v>1991</c:v>
                </c:pt>
                <c:pt idx="43">
                  <c:v>1992</c:v>
                </c:pt>
                <c:pt idx="44">
                  <c:v>1993</c:v>
                </c:pt>
                <c:pt idx="45">
                  <c:v>1994</c:v>
                </c:pt>
                <c:pt idx="46">
                  <c:v>1995</c:v>
                </c:pt>
                <c:pt idx="47">
                  <c:v>1996</c:v>
                </c:pt>
                <c:pt idx="48">
                  <c:v>1997</c:v>
                </c:pt>
                <c:pt idx="49">
                  <c:v>1998</c:v>
                </c:pt>
                <c:pt idx="50">
                  <c:v>1999</c:v>
                </c:pt>
                <c:pt idx="51">
                  <c:v>2000</c:v>
                </c:pt>
                <c:pt idx="52">
                  <c:v>2001</c:v>
                </c:pt>
                <c:pt idx="53">
                  <c:v>2002</c:v>
                </c:pt>
                <c:pt idx="54">
                  <c:v>2003</c:v>
                </c:pt>
                <c:pt idx="55">
                  <c:v>2004</c:v>
                </c:pt>
                <c:pt idx="56">
                  <c:v>2005</c:v>
                </c:pt>
                <c:pt idx="57">
                  <c:v>2006</c:v>
                </c:pt>
                <c:pt idx="58">
                  <c:v>2007</c:v>
                </c:pt>
                <c:pt idx="59">
                  <c:v>2008</c:v>
                </c:pt>
                <c:pt idx="60">
                  <c:v>2009</c:v>
                </c:pt>
                <c:pt idx="61">
                  <c:v>2010</c:v>
                </c:pt>
                <c:pt idx="62">
                  <c:v>2011</c:v>
                </c:pt>
                <c:pt idx="63">
                  <c:v>2012</c:v>
                </c:pt>
                <c:pt idx="64">
                  <c:v>2013</c:v>
                </c:pt>
                <c:pt idx="65">
                  <c:v>2014</c:v>
                </c:pt>
                <c:pt idx="66">
                  <c:v>2015</c:v>
                </c:pt>
                <c:pt idx="67">
                  <c:v>2016</c:v>
                </c:pt>
                <c:pt idx="68">
                  <c:v>2017</c:v>
                </c:pt>
                <c:pt idx="69">
                  <c:v>2018</c:v>
                </c:pt>
                <c:pt idx="70">
                  <c:v>2019</c:v>
                </c:pt>
              </c:strCache>
            </c:strRef>
          </c:cat>
          <c:val>
            <c:numRef>
              <c:f>Table!$D$60:$BV$60</c:f>
              <c:numCache>
                <c:formatCode>0.0%</c:formatCode>
                <c:ptCount val="71"/>
                <c:pt idx="0">
                  <c:v>-0.16434515030840235</c:v>
                </c:pt>
                <c:pt idx="1">
                  <c:v>0.4615095139886855</c:v>
                </c:pt>
                <c:pt idx="2">
                  <c:v>-5.5281035742939064E-2</c:v>
                </c:pt>
                <c:pt idx="3">
                  <c:v>-0.10390111338514837</c:v>
                </c:pt>
                <c:pt idx="4">
                  <c:v>5.4238724115269955E-2</c:v>
                </c:pt>
                <c:pt idx="5">
                  <c:v>-5.8920424628185086E-2</c:v>
                </c:pt>
                <c:pt idx="6">
                  <c:v>0.25582218092645331</c:v>
                </c:pt>
                <c:pt idx="7">
                  <c:v>-2.0641124139335193E-2</c:v>
                </c:pt>
                <c:pt idx="8">
                  <c:v>-6.3352073797354802E-2</c:v>
                </c:pt>
                <c:pt idx="9">
                  <c:v>-0.12989625758932863</c:v>
                </c:pt>
                <c:pt idx="10">
                  <c:v>0.24160879936175972</c:v>
                </c:pt>
                <c:pt idx="11">
                  <c:v>-5.2383168997936262E-2</c:v>
                </c:pt>
                <c:pt idx="12">
                  <c:v>-5.8341905507897293E-3</c:v>
                </c:pt>
                <c:pt idx="13">
                  <c:v>8.8608943954980035E-2</c:v>
                </c:pt>
                <c:pt idx="14">
                  <c:v>8.3707096969253561E-2</c:v>
                </c:pt>
                <c:pt idx="15">
                  <c:v>0.1019167966314808</c:v>
                </c:pt>
                <c:pt idx="16">
                  <c:v>0.15382084437393193</c:v>
                </c:pt>
                <c:pt idx="17">
                  <c:v>7.1287923246118504E-2</c:v>
                </c:pt>
                <c:pt idx="18">
                  <c:v>-5.7925933691064656E-2</c:v>
                </c:pt>
                <c:pt idx="19">
                  <c:v>7.6238103169591231E-2</c:v>
                </c:pt>
                <c:pt idx="20">
                  <c:v>-6.4786311394888274E-2</c:v>
                </c:pt>
                <c:pt idx="21">
                  <c:v>-0.15647660207718109</c:v>
                </c:pt>
                <c:pt idx="22">
                  <c:v>0.11179771297468777</c:v>
                </c:pt>
                <c:pt idx="23">
                  <c:v>0.1284417420204049</c:v>
                </c:pt>
                <c:pt idx="24">
                  <c:v>0.16721001544369685</c:v>
                </c:pt>
                <c:pt idx="25">
                  <c:v>1.9667273283777219E-3</c:v>
                </c:pt>
                <c:pt idx="26">
                  <c:v>-0.11413063118892583</c:v>
                </c:pt>
                <c:pt idx="27">
                  <c:v>0.22854842365627109</c:v>
                </c:pt>
                <c:pt idx="28">
                  <c:v>0.10672454827260761</c:v>
                </c:pt>
                <c:pt idx="29">
                  <c:v>0.10760427246802953</c:v>
                </c:pt>
                <c:pt idx="30">
                  <c:v>-8.4669665851569171E-4</c:v>
                </c:pt>
                <c:pt idx="31">
                  <c:v>-0.15340055429731608</c:v>
                </c:pt>
                <c:pt idx="32">
                  <c:v>-8.5475564910055771E-2</c:v>
                </c:pt>
                <c:pt idx="33">
                  <c:v>-0.23694710478115333</c:v>
                </c:pt>
                <c:pt idx="34">
                  <c:v>0.12236844097097788</c:v>
                </c:pt>
                <c:pt idx="35">
                  <c:v>0.11129023009327789</c:v>
                </c:pt>
                <c:pt idx="36">
                  <c:v>-5.5155905636819207E-2</c:v>
                </c:pt>
                <c:pt idx="37">
                  <c:v>-0.11138287981029164</c:v>
                </c:pt>
                <c:pt idx="38">
                  <c:v>0.22557733288359461</c:v>
                </c:pt>
                <c:pt idx="39">
                  <c:v>0.14345414584767369</c:v>
                </c:pt>
                <c:pt idx="40">
                  <c:v>-5.6974371136069103E-2</c:v>
                </c:pt>
                <c:pt idx="41">
                  <c:v>-1.3472922107819217E-2</c:v>
                </c:pt>
                <c:pt idx="42">
                  <c:v>4.6680575166534663E-2</c:v>
                </c:pt>
                <c:pt idx="43">
                  <c:v>8.8719819130581537E-2</c:v>
                </c:pt>
                <c:pt idx="44">
                  <c:v>7.8092806310658486E-2</c:v>
                </c:pt>
                <c:pt idx="45">
                  <c:v>0.20035402412179004</c:v>
                </c:pt>
                <c:pt idx="46">
                  <c:v>0.11967380758335744</c:v>
                </c:pt>
                <c:pt idx="47">
                  <c:v>7.0626447888274532E-2</c:v>
                </c:pt>
                <c:pt idx="48">
                  <c:v>7.6446975422994223E-2</c:v>
                </c:pt>
                <c:pt idx="49">
                  <c:v>-9.5554072046922955E-2</c:v>
                </c:pt>
                <c:pt idx="50">
                  <c:v>2.0609334914000688E-2</c:v>
                </c:pt>
                <c:pt idx="51">
                  <c:v>-8.2995151347906346E-2</c:v>
                </c:pt>
                <c:pt idx="52">
                  <c:v>-0.14877928134567839</c:v>
                </c:pt>
                <c:pt idx="53">
                  <c:v>0.21076808773054725</c:v>
                </c:pt>
                <c:pt idx="54">
                  <c:v>0.269596102967809</c:v>
                </c:pt>
                <c:pt idx="55">
                  <c:v>0.28509538646256433</c:v>
                </c:pt>
                <c:pt idx="56">
                  <c:v>0.3103673927200134</c:v>
                </c:pt>
                <c:pt idx="57">
                  <c:v>8.408678724642174E-2</c:v>
                </c:pt>
                <c:pt idx="58">
                  <c:v>-0.13737790727663932</c:v>
                </c:pt>
                <c:pt idx="59">
                  <c:v>-0.31465871725264927</c:v>
                </c:pt>
                <c:pt idx="60">
                  <c:v>0.11540174105586047</c:v>
                </c:pt>
                <c:pt idx="61">
                  <c:v>0.27978382463053886</c:v>
                </c:pt>
                <c:pt idx="62">
                  <c:v>-5.1647687887992219E-2</c:v>
                </c:pt>
                <c:pt idx="63">
                  <c:v>0.22000128770452909</c:v>
                </c:pt>
                <c:pt idx="64">
                  <c:v>-1.231291543676474E-2</c:v>
                </c:pt>
                <c:pt idx="65">
                  <c:v>4.3214632413515683E-2</c:v>
                </c:pt>
                <c:pt idx="66">
                  <c:v>-7.6352746860217729E-2</c:v>
                </c:pt>
                <c:pt idx="67">
                  <c:v>-1.7726313764274516E-2</c:v>
                </c:pt>
                <c:pt idx="68">
                  <c:v>-2.8300902181569883E-2</c:v>
                </c:pt>
                <c:pt idx="69">
                  <c:v>3.3886093223552596E-3</c:v>
                </c:pt>
                <c:pt idx="70">
                  <c:v>3.7871775153944273E-3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3B1-4CA8-A28C-8E41940C680E}"/>
            </c:ext>
          </c:extLst>
        </c:ser>
        <c:ser>
          <c:idx val="1"/>
          <c:order val="1"/>
          <c:tx>
            <c:v>share prices</c:v>
          </c:tx>
          <c:spPr>
            <a:ln w="190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strRef>
              <c:f>Table!$D$6:$BV$6</c:f>
              <c:strCache>
                <c:ptCount val="71"/>
                <c:pt idx="0">
                  <c:v>1949</c:v>
                </c:pt>
                <c:pt idx="1">
                  <c:v>1950</c:v>
                </c:pt>
                <c:pt idx="2">
                  <c:v>1951</c:v>
                </c:pt>
                <c:pt idx="3">
                  <c:v>1952</c:v>
                </c:pt>
                <c:pt idx="4">
                  <c:v>1953</c:v>
                </c:pt>
                <c:pt idx="5">
                  <c:v>1954</c:v>
                </c:pt>
                <c:pt idx="6">
                  <c:v>1955</c:v>
                </c:pt>
                <c:pt idx="7">
                  <c:v>1956</c:v>
                </c:pt>
                <c:pt idx="8">
                  <c:v>1957</c:v>
                </c:pt>
                <c:pt idx="9">
                  <c:v>1958</c:v>
                </c:pt>
                <c:pt idx="10">
                  <c:v>1959</c:v>
                </c:pt>
                <c:pt idx="11">
                  <c:v>1960</c:v>
                </c:pt>
                <c:pt idx="12">
                  <c:v>1961</c:v>
                </c:pt>
                <c:pt idx="13">
                  <c:v>1962</c:v>
                </c:pt>
                <c:pt idx="14">
                  <c:v>1963</c:v>
                </c:pt>
                <c:pt idx="15">
                  <c:v>1964</c:v>
                </c:pt>
                <c:pt idx="16">
                  <c:v>1965</c:v>
                </c:pt>
                <c:pt idx="17">
                  <c:v>1966</c:v>
                </c:pt>
                <c:pt idx="18">
                  <c:v>1967</c:v>
                </c:pt>
                <c:pt idx="19">
                  <c:v>1968</c:v>
                </c:pt>
                <c:pt idx="20">
                  <c:v>1969</c:v>
                </c:pt>
                <c:pt idx="21">
                  <c:v>1970</c:v>
                </c:pt>
                <c:pt idx="22">
                  <c:v>1971</c:v>
                </c:pt>
                <c:pt idx="23">
                  <c:v>1972</c:v>
                </c:pt>
                <c:pt idx="24">
                  <c:v>1973</c:v>
                </c:pt>
                <c:pt idx="25">
                  <c:v>1974</c:v>
                </c:pt>
                <c:pt idx="26">
                  <c:v>1975</c:v>
                </c:pt>
                <c:pt idx="27">
                  <c:v>1976</c:v>
                </c:pt>
                <c:pt idx="28">
                  <c:v>1977</c:v>
                </c:pt>
                <c:pt idx="29">
                  <c:v>1978</c:v>
                </c:pt>
                <c:pt idx="30">
                  <c:v>1979</c:v>
                </c:pt>
                <c:pt idx="31">
                  <c:v>1980</c:v>
                </c:pt>
                <c:pt idx="32">
                  <c:v>1981</c:v>
                </c:pt>
                <c:pt idx="33">
                  <c:v>1982</c:v>
                </c:pt>
                <c:pt idx="34">
                  <c:v>1983</c:v>
                </c:pt>
                <c:pt idx="35">
                  <c:v>1984</c:v>
                </c:pt>
                <c:pt idx="36">
                  <c:v>1985</c:v>
                </c:pt>
                <c:pt idx="37">
                  <c:v>1986</c:v>
                </c:pt>
                <c:pt idx="38">
                  <c:v>1987</c:v>
                </c:pt>
                <c:pt idx="39">
                  <c:v>1988</c:v>
                </c:pt>
                <c:pt idx="40">
                  <c:v>1989</c:v>
                </c:pt>
                <c:pt idx="41">
                  <c:v>1990</c:v>
                </c:pt>
                <c:pt idx="42">
                  <c:v>1991</c:v>
                </c:pt>
                <c:pt idx="43">
                  <c:v>1992</c:v>
                </c:pt>
                <c:pt idx="44">
                  <c:v>1993</c:v>
                </c:pt>
                <c:pt idx="45">
                  <c:v>1994</c:v>
                </c:pt>
                <c:pt idx="46">
                  <c:v>1995</c:v>
                </c:pt>
                <c:pt idx="47">
                  <c:v>1996</c:v>
                </c:pt>
                <c:pt idx="48">
                  <c:v>1997</c:v>
                </c:pt>
                <c:pt idx="49">
                  <c:v>1998</c:v>
                </c:pt>
                <c:pt idx="50">
                  <c:v>1999</c:v>
                </c:pt>
                <c:pt idx="51">
                  <c:v>2000</c:v>
                </c:pt>
                <c:pt idx="52">
                  <c:v>2001</c:v>
                </c:pt>
                <c:pt idx="53">
                  <c:v>2002</c:v>
                </c:pt>
                <c:pt idx="54">
                  <c:v>2003</c:v>
                </c:pt>
                <c:pt idx="55">
                  <c:v>2004</c:v>
                </c:pt>
                <c:pt idx="56">
                  <c:v>2005</c:v>
                </c:pt>
                <c:pt idx="57">
                  <c:v>2006</c:v>
                </c:pt>
                <c:pt idx="58">
                  <c:v>2007</c:v>
                </c:pt>
                <c:pt idx="59">
                  <c:v>2008</c:v>
                </c:pt>
                <c:pt idx="60">
                  <c:v>2009</c:v>
                </c:pt>
                <c:pt idx="61">
                  <c:v>2010</c:v>
                </c:pt>
                <c:pt idx="62">
                  <c:v>2011</c:v>
                </c:pt>
                <c:pt idx="63">
                  <c:v>2012</c:v>
                </c:pt>
                <c:pt idx="64">
                  <c:v>2013</c:v>
                </c:pt>
                <c:pt idx="65">
                  <c:v>2014</c:v>
                </c:pt>
                <c:pt idx="66">
                  <c:v>2015</c:v>
                </c:pt>
                <c:pt idx="67">
                  <c:v>2016</c:v>
                </c:pt>
                <c:pt idx="68">
                  <c:v>2017</c:v>
                </c:pt>
                <c:pt idx="69">
                  <c:v>2018</c:v>
                </c:pt>
                <c:pt idx="70">
                  <c:v>2019</c:v>
                </c:pt>
              </c:strCache>
            </c:strRef>
          </c:cat>
          <c:val>
            <c:numRef>
              <c:f>Table!$D$88:$BV$88</c:f>
              <c:numCache>
                <c:formatCode>0.0%</c:formatCode>
                <c:ptCount val="71"/>
                <c:pt idx="0">
                  <c:v>-4.3799999999999999E-2</c:v>
                </c:pt>
                <c:pt idx="1">
                  <c:v>0.21829999999999999</c:v>
                </c:pt>
                <c:pt idx="2">
                  <c:v>0.11960000000000001</c:v>
                </c:pt>
                <c:pt idx="3">
                  <c:v>1.38E-2</c:v>
                </c:pt>
                <c:pt idx="4">
                  <c:v>0.13689999999999999</c:v>
                </c:pt>
                <c:pt idx="5">
                  <c:v>0.32390000000000002</c:v>
                </c:pt>
                <c:pt idx="6">
                  <c:v>0.16</c:v>
                </c:pt>
                <c:pt idx="7">
                  <c:v>2.1099999999999997E-2</c:v>
                </c:pt>
                <c:pt idx="8">
                  <c:v>0.15060000000000001</c:v>
                </c:pt>
                <c:pt idx="9">
                  <c:v>0.2646</c:v>
                </c:pt>
                <c:pt idx="10">
                  <c:v>-0.37</c:v>
                </c:pt>
                <c:pt idx="11">
                  <c:v>5.4900000000000004E-2</c:v>
                </c:pt>
                <c:pt idx="12">
                  <c:v>0.15789999999999998</c:v>
                </c:pt>
                <c:pt idx="13">
                  <c:v>4.9100000000000005E-2</c:v>
                </c:pt>
                <c:pt idx="14">
                  <c:v>0.10880000000000001</c:v>
                </c:pt>
                <c:pt idx="15">
                  <c:v>0.2868</c:v>
                </c:pt>
                <c:pt idx="16">
                  <c:v>-0.221</c:v>
                </c:pt>
                <c:pt idx="17">
                  <c:v>-0.11890000000000001</c:v>
                </c:pt>
                <c:pt idx="18">
                  <c:v>-9.0999999999999998E-2</c:v>
                </c:pt>
                <c:pt idx="19">
                  <c:v>0.2104</c:v>
                </c:pt>
                <c:pt idx="20">
                  <c:v>0.2858</c:v>
                </c:pt>
                <c:pt idx="21">
                  <c:v>0.33360000000000001</c:v>
                </c:pt>
                <c:pt idx="22">
                  <c:v>0.2296</c:v>
                </c:pt>
                <c:pt idx="23">
                  <c:v>0.37579999999999997</c:v>
                </c:pt>
                <c:pt idx="24">
                  <c:v>1.32E-2</c:v>
                </c:pt>
                <c:pt idx="25">
                  <c:v>0.1008</c:v>
                </c:pt>
                <c:pt idx="26">
                  <c:v>7.6200000000000004E-2</c:v>
                </c:pt>
                <c:pt idx="27">
                  <c:v>0.30469999999999997</c:v>
                </c:pt>
                <c:pt idx="28">
                  <c:v>-3.1E-2</c:v>
                </c:pt>
                <c:pt idx="29">
                  <c:v>0.31690000000000002</c:v>
                </c:pt>
                <c:pt idx="30">
                  <c:v>0.1661</c:v>
                </c:pt>
                <c:pt idx="31">
                  <c:v>5.2499999999999998E-2</c:v>
                </c:pt>
                <c:pt idx="32">
                  <c:v>0.1867</c:v>
                </c:pt>
                <c:pt idx="33">
                  <c:v>0.31730000000000003</c:v>
                </c:pt>
                <c:pt idx="34">
                  <c:v>6.2699999999999992E-2</c:v>
                </c:pt>
                <c:pt idx="35">
                  <c:v>0.22559999999999999</c:v>
                </c:pt>
                <c:pt idx="36">
                  <c:v>0.2155</c:v>
                </c:pt>
                <c:pt idx="37">
                  <c:v>-4.9100000000000005E-2</c:v>
                </c:pt>
                <c:pt idx="38">
                  <c:v>0.32420000000000004</c:v>
                </c:pt>
                <c:pt idx="39">
                  <c:v>0.18440000000000001</c:v>
                </c:pt>
                <c:pt idx="40">
                  <c:v>6.5599999999999992E-2</c:v>
                </c:pt>
                <c:pt idx="41">
                  <c:v>-7.1800000000000003E-2</c:v>
                </c:pt>
                <c:pt idx="42">
                  <c:v>0.2384</c:v>
                </c:pt>
                <c:pt idx="43">
                  <c:v>0.37200000000000005</c:v>
                </c:pt>
                <c:pt idx="44">
                  <c:v>-0.26469999999999999</c:v>
                </c:pt>
                <c:pt idx="45">
                  <c:v>-0.14660000000000001</c:v>
                </c:pt>
                <c:pt idx="46">
                  <c:v>0.1898</c:v>
                </c:pt>
                <c:pt idx="47">
                  <c:v>0.1431</c:v>
                </c:pt>
                <c:pt idx="48">
                  <c:v>4.0099999999999997E-2</c:v>
                </c:pt>
                <c:pt idx="49">
                  <c:v>-8.5000000000000006E-2</c:v>
                </c:pt>
                <c:pt idx="50">
                  <c:v>0.1106</c:v>
                </c:pt>
                <c:pt idx="51">
                  <c:v>0.23980000000000001</c:v>
                </c:pt>
                <c:pt idx="52">
                  <c:v>-0.10060000000000001</c:v>
                </c:pt>
                <c:pt idx="53">
                  <c:v>0.1245</c:v>
                </c:pt>
                <c:pt idx="54">
                  <c:v>0.1648</c:v>
                </c:pt>
                <c:pt idx="55">
                  <c:v>0.22800000000000001</c:v>
                </c:pt>
                <c:pt idx="56">
                  <c:v>-8.7300000000000003E-2</c:v>
                </c:pt>
                <c:pt idx="57">
                  <c:v>0.26890000000000003</c:v>
                </c:pt>
                <c:pt idx="58">
                  <c:v>4.6999999999999993E-3</c:v>
                </c:pt>
                <c:pt idx="59">
                  <c:v>0.11960000000000001</c:v>
                </c:pt>
                <c:pt idx="60">
                  <c:v>0.43359999999999999</c:v>
                </c:pt>
                <c:pt idx="61">
                  <c:v>-0.10779999999999999</c:v>
                </c:pt>
                <c:pt idx="62">
                  <c:v>6.5599999999999992E-2</c:v>
                </c:pt>
                <c:pt idx="63">
                  <c:v>0.31559999999999999</c:v>
                </c:pt>
                <c:pt idx="64">
                  <c:v>0.5262</c:v>
                </c:pt>
                <c:pt idx="65">
                  <c:v>-9.8999999999999991E-3</c:v>
                </c:pt>
                <c:pt idx="66">
                  <c:v>0.1837</c:v>
                </c:pt>
                <c:pt idx="67">
                  <c:v>0.2402</c:v>
                </c:pt>
                <c:pt idx="68">
                  <c:v>0.31709999999999999</c:v>
                </c:pt>
                <c:pt idx="69">
                  <c:v>0.18789999999999998</c:v>
                </c:pt>
                <c:pt idx="70">
                  <c:v>5.5E-2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3B1-4CA8-A28C-8E41940C680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1858767"/>
        <c:axId val="81874159"/>
      </c:lineChart>
      <c:catAx>
        <c:axId val="8185876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1874159"/>
        <c:crosses val="autoZero"/>
        <c:auto val="1"/>
        <c:lblAlgn val="ctr"/>
        <c:lblOffset val="100"/>
        <c:noMultiLvlLbl val="0"/>
      </c:catAx>
      <c:valAx>
        <c:axId val="8187415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185876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231774</xdr:colOff>
      <xdr:row>69</xdr:row>
      <xdr:rowOff>127000</xdr:rowOff>
    </xdr:from>
    <xdr:to>
      <xdr:col>7</xdr:col>
      <xdr:colOff>431799</xdr:colOff>
      <xdr:row>84</xdr:row>
      <xdr:rowOff>107950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E155F6DE-5078-12FE-1609-8211B7960C0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117474</xdr:colOff>
      <xdr:row>69</xdr:row>
      <xdr:rowOff>95250</xdr:rowOff>
    </xdr:from>
    <xdr:to>
      <xdr:col>21</xdr:col>
      <xdr:colOff>209550</xdr:colOff>
      <xdr:row>84</xdr:row>
      <xdr:rowOff>76200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63A83BFB-CE54-351E-8861-3FF794BE04C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22</xdr:col>
      <xdr:colOff>9524</xdr:colOff>
      <xdr:row>66</xdr:row>
      <xdr:rowOff>31750</xdr:rowOff>
    </xdr:from>
    <xdr:to>
      <xdr:col>33</xdr:col>
      <xdr:colOff>19049</xdr:colOff>
      <xdr:row>81</xdr:row>
      <xdr:rowOff>12700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4451C887-EA5D-A0AF-E428-EF210F15C21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Z88"/>
  <sheetViews>
    <sheetView tabSelected="1" topLeftCell="A75" workbookViewId="0">
      <selection activeCell="B50" sqref="B50"/>
    </sheetView>
  </sheetViews>
  <sheetFormatPr defaultRowHeight="14.5" x14ac:dyDescent="0.35"/>
  <cols>
    <col min="1" max="1" width="4.54296875" bestFit="1" customWidth="1" collapsed="1"/>
    <col min="2" max="2" width="52.453125" bestFit="1" customWidth="1" collapsed="1"/>
    <col min="3" max="3" width="6.36328125" bestFit="1" customWidth="1" collapsed="1"/>
    <col min="4" max="4" width="6.54296875" bestFit="1" customWidth="1" collapsed="1"/>
    <col min="5" max="7" width="5.90625" bestFit="1" customWidth="1" collapsed="1"/>
    <col min="8" max="8" width="7.08984375" bestFit="1" customWidth="1" collapsed="1"/>
    <col min="9" max="9" width="5.90625" bestFit="1" customWidth="1" collapsed="1"/>
    <col min="10" max="13" width="7.08984375" bestFit="1" customWidth="1" collapsed="1"/>
    <col min="14" max="14" width="6.90625" bestFit="1" customWidth="1" collapsed="1"/>
    <col min="15" max="17" width="7.08984375" bestFit="1" customWidth="1" collapsed="1"/>
    <col min="18" max="18" width="6.90625" bestFit="1" customWidth="1" collapsed="1"/>
    <col min="19" max="19" width="7.08984375" bestFit="1" customWidth="1" collapsed="1"/>
    <col min="20" max="20" width="6.453125" bestFit="1" customWidth="1" collapsed="1"/>
    <col min="21" max="25" width="7.08984375" bestFit="1" customWidth="1" collapsed="1"/>
    <col min="26" max="26" width="6.90625" bestFit="1" customWidth="1" collapsed="1"/>
    <col min="27" max="68" width="7.08984375" bestFit="1" customWidth="1" collapsed="1"/>
    <col min="69" max="74" width="8.08984375" bestFit="1" customWidth="1" collapsed="1"/>
    <col min="75" max="76" width="8" bestFit="1" customWidth="1" collapsed="1"/>
    <col min="77" max="77" width="8.81640625" bestFit="1" customWidth="1" collapsed="1"/>
  </cols>
  <sheetData>
    <row r="1" spans="1:77" ht="18.5" x14ac:dyDescent="0.45">
      <c r="A1" s="10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  <c r="AP1" s="11"/>
      <c r="AQ1" s="11"/>
      <c r="AR1" s="11"/>
      <c r="AS1" s="11"/>
      <c r="AT1" s="11"/>
      <c r="AU1" s="11"/>
      <c r="AV1" s="11"/>
      <c r="AW1" s="11"/>
      <c r="AX1" s="11"/>
      <c r="AY1" s="11"/>
      <c r="AZ1" s="11"/>
      <c r="BA1" s="11"/>
      <c r="BB1" s="11"/>
      <c r="BC1" s="11"/>
      <c r="BD1" s="11"/>
      <c r="BE1" s="11"/>
      <c r="BF1" s="11"/>
      <c r="BG1" s="11"/>
      <c r="BH1" s="11"/>
      <c r="BI1" s="11"/>
      <c r="BJ1" s="11"/>
      <c r="BK1" s="11"/>
      <c r="BL1" s="11"/>
      <c r="BM1" s="11"/>
      <c r="BN1" s="11"/>
      <c r="BO1" s="11"/>
      <c r="BP1" s="11"/>
      <c r="BQ1" s="11"/>
      <c r="BR1" s="11"/>
      <c r="BS1" s="11"/>
      <c r="BT1" s="11"/>
      <c r="BU1" s="11"/>
      <c r="BV1" s="11"/>
      <c r="BW1" s="11"/>
      <c r="BX1" s="11"/>
      <c r="BY1" s="11"/>
    </row>
    <row r="2" spans="1:77" ht="17" x14ac:dyDescent="0.4">
      <c r="A2" s="12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1"/>
      <c r="BG2" s="11"/>
      <c r="BH2" s="11"/>
      <c r="BI2" s="11"/>
      <c r="BJ2" s="11"/>
      <c r="BK2" s="11"/>
      <c r="BL2" s="11"/>
      <c r="BM2" s="11"/>
      <c r="BN2" s="11"/>
      <c r="BO2" s="11"/>
      <c r="BP2" s="11"/>
      <c r="BQ2" s="11"/>
      <c r="BR2" s="11"/>
      <c r="BS2" s="11"/>
      <c r="BT2" s="11"/>
      <c r="BU2" s="11"/>
      <c r="BV2" s="11"/>
      <c r="BW2" s="11"/>
      <c r="BX2" s="11"/>
      <c r="BY2" s="11"/>
    </row>
    <row r="3" spans="1:77" x14ac:dyDescent="0.35">
      <c r="A3" s="11" t="s">
        <v>2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</row>
    <row r="4" spans="1:77" x14ac:dyDescent="0.35">
      <c r="A4" s="11" t="s">
        <v>3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  <c r="BN4" s="11"/>
      <c r="BO4" s="11"/>
      <c r="BP4" s="11"/>
      <c r="BQ4" s="11"/>
      <c r="BR4" s="11"/>
      <c r="BS4" s="11"/>
      <c r="BT4" s="11"/>
      <c r="BU4" s="11"/>
      <c r="BV4" s="11"/>
      <c r="BW4" s="11"/>
      <c r="BX4" s="11"/>
      <c r="BY4" s="11"/>
    </row>
    <row r="6" spans="1:77" x14ac:dyDescent="0.35">
      <c r="A6" s="1" t="s">
        <v>4</v>
      </c>
      <c r="B6" s="1" t="s">
        <v>5</v>
      </c>
      <c r="C6" s="1" t="s">
        <v>6</v>
      </c>
      <c r="D6" s="1" t="s">
        <v>7</v>
      </c>
      <c r="E6" s="1" t="s">
        <v>8</v>
      </c>
      <c r="F6" s="1" t="s">
        <v>9</v>
      </c>
      <c r="G6" s="1" t="s">
        <v>10</v>
      </c>
      <c r="H6" s="1" t="s">
        <v>11</v>
      </c>
      <c r="I6" s="1" t="s">
        <v>12</v>
      </c>
      <c r="J6" s="1" t="s">
        <v>13</v>
      </c>
      <c r="K6" s="1" t="s">
        <v>14</v>
      </c>
      <c r="L6" s="1" t="s">
        <v>15</v>
      </c>
      <c r="M6" s="1" t="s">
        <v>16</v>
      </c>
      <c r="N6" s="1" t="s">
        <v>17</v>
      </c>
      <c r="O6" s="1" t="s">
        <v>18</v>
      </c>
      <c r="P6" s="1" t="s">
        <v>19</v>
      </c>
      <c r="Q6" s="1" t="s">
        <v>20</v>
      </c>
      <c r="R6" s="1" t="s">
        <v>21</v>
      </c>
      <c r="S6" s="1" t="s">
        <v>22</v>
      </c>
      <c r="T6" s="1" t="s">
        <v>23</v>
      </c>
      <c r="U6" s="1" t="s">
        <v>24</v>
      </c>
      <c r="V6" s="1" t="s">
        <v>25</v>
      </c>
      <c r="W6" s="1" t="s">
        <v>26</v>
      </c>
      <c r="X6" s="1" t="s">
        <v>27</v>
      </c>
      <c r="Y6" s="1" t="s">
        <v>28</v>
      </c>
      <c r="Z6" s="1" t="s">
        <v>29</v>
      </c>
      <c r="AA6" s="1" t="s">
        <v>30</v>
      </c>
      <c r="AB6" s="1" t="s">
        <v>31</v>
      </c>
      <c r="AC6" s="1" t="s">
        <v>32</v>
      </c>
      <c r="AD6" s="1" t="s">
        <v>33</v>
      </c>
      <c r="AE6" s="1" t="s">
        <v>34</v>
      </c>
      <c r="AF6" s="1" t="s">
        <v>35</v>
      </c>
      <c r="AG6" s="1" t="s">
        <v>36</v>
      </c>
      <c r="AH6" s="1" t="s">
        <v>37</v>
      </c>
      <c r="AI6" s="1" t="s">
        <v>38</v>
      </c>
      <c r="AJ6" s="1" t="s">
        <v>39</v>
      </c>
      <c r="AK6" s="1" t="s">
        <v>40</v>
      </c>
      <c r="AL6" s="1" t="s">
        <v>41</v>
      </c>
      <c r="AM6" s="1" t="s">
        <v>42</v>
      </c>
      <c r="AN6" s="1" t="s">
        <v>43</v>
      </c>
      <c r="AO6" s="1" t="s">
        <v>44</v>
      </c>
      <c r="AP6" s="1" t="s">
        <v>45</v>
      </c>
      <c r="AQ6" s="1" t="s">
        <v>46</v>
      </c>
      <c r="AR6" s="1" t="s">
        <v>47</v>
      </c>
      <c r="AS6" s="1" t="s">
        <v>48</v>
      </c>
      <c r="AT6" s="1" t="s">
        <v>49</v>
      </c>
      <c r="AU6" s="1" t="s">
        <v>50</v>
      </c>
      <c r="AV6" s="1" t="s">
        <v>51</v>
      </c>
      <c r="AW6" s="1" t="s">
        <v>52</v>
      </c>
      <c r="AX6" s="1" t="s">
        <v>53</v>
      </c>
      <c r="AY6" s="1" t="s">
        <v>54</v>
      </c>
      <c r="AZ6" s="1" t="s">
        <v>55</v>
      </c>
      <c r="BA6" s="1" t="s">
        <v>56</v>
      </c>
      <c r="BB6" s="1" t="s">
        <v>57</v>
      </c>
      <c r="BC6" s="1" t="s">
        <v>58</v>
      </c>
      <c r="BD6" s="1" t="s">
        <v>59</v>
      </c>
      <c r="BE6" s="1" t="s">
        <v>60</v>
      </c>
      <c r="BF6" s="1" t="s">
        <v>61</v>
      </c>
      <c r="BG6" s="1" t="s">
        <v>62</v>
      </c>
      <c r="BH6" s="1" t="s">
        <v>63</v>
      </c>
      <c r="BI6" s="1" t="s">
        <v>64</v>
      </c>
      <c r="BJ6" s="1" t="s">
        <v>65</v>
      </c>
      <c r="BK6" s="1" t="s">
        <v>66</v>
      </c>
      <c r="BL6" s="1" t="s">
        <v>67</v>
      </c>
      <c r="BM6" s="1" t="s">
        <v>68</v>
      </c>
      <c r="BN6" s="1" t="s">
        <v>69</v>
      </c>
      <c r="BO6" s="1" t="s">
        <v>70</v>
      </c>
      <c r="BP6" s="1" t="s">
        <v>71</v>
      </c>
      <c r="BQ6" s="1" t="s">
        <v>72</v>
      </c>
      <c r="BR6" s="1" t="s">
        <v>73</v>
      </c>
      <c r="BS6" s="1" t="s">
        <v>74</v>
      </c>
      <c r="BT6" s="1" t="s">
        <v>75</v>
      </c>
      <c r="BU6" s="1" t="s">
        <v>76</v>
      </c>
      <c r="BV6" s="1" t="s">
        <v>77</v>
      </c>
      <c r="BW6" s="1" t="s">
        <v>78</v>
      </c>
      <c r="BX6" s="1" t="s">
        <v>79</v>
      </c>
      <c r="BY6" s="1" t="s">
        <v>80</v>
      </c>
    </row>
    <row r="7" spans="1:77" x14ac:dyDescent="0.35">
      <c r="A7" t="s">
        <v>4</v>
      </c>
      <c r="B7" t="s">
        <v>5</v>
      </c>
      <c r="C7" t="s">
        <v>5</v>
      </c>
      <c r="D7" t="s">
        <v>5</v>
      </c>
      <c r="E7" t="s">
        <v>5</v>
      </c>
      <c r="F7" t="s">
        <v>5</v>
      </c>
      <c r="G7" t="s">
        <v>5</v>
      </c>
      <c r="H7" t="s">
        <v>5</v>
      </c>
      <c r="I7" t="s">
        <v>5</v>
      </c>
      <c r="J7" t="s">
        <v>5</v>
      </c>
      <c r="K7" t="s">
        <v>5</v>
      </c>
      <c r="L7" t="s">
        <v>5</v>
      </c>
      <c r="M7" t="s">
        <v>5</v>
      </c>
      <c r="N7" t="s">
        <v>5</v>
      </c>
      <c r="O7" t="s">
        <v>5</v>
      </c>
      <c r="P7" t="s">
        <v>5</v>
      </c>
      <c r="Q7" t="s">
        <v>5</v>
      </c>
      <c r="R7" t="s">
        <v>5</v>
      </c>
      <c r="S7" t="s">
        <v>5</v>
      </c>
      <c r="T7" t="s">
        <v>5</v>
      </c>
      <c r="U7" t="s">
        <v>5</v>
      </c>
      <c r="V7" t="s">
        <v>5</v>
      </c>
      <c r="W7" t="s">
        <v>5</v>
      </c>
      <c r="X7" t="s">
        <v>5</v>
      </c>
      <c r="Y7" t="s">
        <v>5</v>
      </c>
      <c r="Z7" t="s">
        <v>5</v>
      </c>
      <c r="AA7" t="s">
        <v>5</v>
      </c>
      <c r="AB7" t="s">
        <v>5</v>
      </c>
      <c r="AC7" t="s">
        <v>5</v>
      </c>
      <c r="AD7" t="s">
        <v>5</v>
      </c>
      <c r="AE7" t="s">
        <v>5</v>
      </c>
      <c r="AF7" t="s">
        <v>5</v>
      </c>
      <c r="AG7" t="s">
        <v>5</v>
      </c>
      <c r="AH7" t="s">
        <v>5</v>
      </c>
      <c r="AI7" t="s">
        <v>5</v>
      </c>
      <c r="AJ7" t="s">
        <v>5</v>
      </c>
      <c r="AK7" t="s">
        <v>5</v>
      </c>
      <c r="AL7" t="s">
        <v>5</v>
      </c>
      <c r="AM7" t="s">
        <v>5</v>
      </c>
      <c r="AN7" t="s">
        <v>5</v>
      </c>
      <c r="AO7" t="s">
        <v>5</v>
      </c>
      <c r="AP7" t="s">
        <v>5</v>
      </c>
      <c r="AQ7" t="s">
        <v>5</v>
      </c>
      <c r="AR7" t="s">
        <v>5</v>
      </c>
      <c r="AS7" t="s">
        <v>5</v>
      </c>
      <c r="AT7" t="s">
        <v>5</v>
      </c>
      <c r="AU7" t="s">
        <v>5</v>
      </c>
      <c r="AV7" t="s">
        <v>5</v>
      </c>
      <c r="AW7" t="s">
        <v>5</v>
      </c>
      <c r="AX7" t="s">
        <v>5</v>
      </c>
      <c r="AY7" t="s">
        <v>5</v>
      </c>
      <c r="AZ7" t="s">
        <v>5</v>
      </c>
      <c r="BA7" t="s">
        <v>5</v>
      </c>
      <c r="BB7" t="s">
        <v>5</v>
      </c>
      <c r="BC7" t="s">
        <v>5</v>
      </c>
      <c r="BD7" t="s">
        <v>5</v>
      </c>
      <c r="BE7" t="s">
        <v>5</v>
      </c>
      <c r="BF7" t="s">
        <v>5</v>
      </c>
      <c r="BG7" t="s">
        <v>5</v>
      </c>
      <c r="BH7" t="s">
        <v>5</v>
      </c>
      <c r="BI7" t="s">
        <v>5</v>
      </c>
      <c r="BJ7" t="s">
        <v>5</v>
      </c>
      <c r="BK7" t="s">
        <v>5</v>
      </c>
      <c r="BL7" t="s">
        <v>5</v>
      </c>
      <c r="BM7" t="s">
        <v>5</v>
      </c>
      <c r="BN7" t="s">
        <v>5</v>
      </c>
      <c r="BO7" t="s">
        <v>5</v>
      </c>
      <c r="BP7" t="s">
        <v>5</v>
      </c>
      <c r="BQ7" t="s">
        <v>5</v>
      </c>
      <c r="BR7" t="s">
        <v>5</v>
      </c>
      <c r="BS7" t="s">
        <v>5</v>
      </c>
      <c r="BT7" t="s">
        <v>5</v>
      </c>
      <c r="BU7" t="s">
        <v>5</v>
      </c>
      <c r="BV7" t="s">
        <v>5</v>
      </c>
      <c r="BW7" t="s">
        <v>5</v>
      </c>
      <c r="BX7" t="s">
        <v>5</v>
      </c>
      <c r="BY7" t="s">
        <v>5</v>
      </c>
    </row>
    <row r="8" spans="1:77" x14ac:dyDescent="0.35">
      <c r="A8" t="s">
        <v>81</v>
      </c>
      <c r="B8" s="2" t="s">
        <v>82</v>
      </c>
      <c r="C8" s="2">
        <v>146.1</v>
      </c>
      <c r="D8" s="2">
        <v>143</v>
      </c>
      <c r="E8" s="2">
        <v>162.1</v>
      </c>
      <c r="F8" s="2">
        <v>185.8</v>
      </c>
      <c r="G8" s="2">
        <v>195</v>
      </c>
      <c r="H8" s="2">
        <v>209.2</v>
      </c>
      <c r="I8" s="2">
        <v>206.9</v>
      </c>
      <c r="J8" s="2">
        <v>233.1</v>
      </c>
      <c r="K8" s="2">
        <v>250.1</v>
      </c>
      <c r="L8" s="2">
        <v>261.7</v>
      </c>
      <c r="M8" s="2">
        <v>256.8</v>
      </c>
      <c r="N8" s="2">
        <v>287.39999999999998</v>
      </c>
      <c r="O8" s="2">
        <v>299.89999999999998</v>
      </c>
      <c r="P8" s="2">
        <v>308.7</v>
      </c>
      <c r="Q8" s="2">
        <v>336</v>
      </c>
      <c r="R8" s="2">
        <v>357.4</v>
      </c>
      <c r="S8" s="2">
        <v>386</v>
      </c>
      <c r="T8" s="2">
        <v>423.8</v>
      </c>
      <c r="U8" s="2">
        <v>465.1</v>
      </c>
      <c r="V8" s="2">
        <v>491.2</v>
      </c>
      <c r="W8" s="2">
        <v>542.1</v>
      </c>
      <c r="X8" s="2">
        <v>590.70000000000005</v>
      </c>
      <c r="Y8" s="2">
        <v>612.1</v>
      </c>
      <c r="Z8" s="2">
        <v>660.9</v>
      </c>
      <c r="AA8" s="2">
        <v>732.9</v>
      </c>
      <c r="AB8" s="2">
        <v>820.2</v>
      </c>
      <c r="AC8" s="2">
        <v>889.6</v>
      </c>
      <c r="AD8" s="2">
        <v>965.5</v>
      </c>
      <c r="AE8" s="2">
        <v>1087.3</v>
      </c>
      <c r="AF8" s="2">
        <v>1232.5</v>
      </c>
      <c r="AG8" s="2">
        <v>1406.9</v>
      </c>
      <c r="AH8" s="2">
        <v>1564.3</v>
      </c>
      <c r="AI8" s="2">
        <v>1702.2</v>
      </c>
      <c r="AJ8" s="2">
        <v>1934.8</v>
      </c>
      <c r="AK8" s="2">
        <v>2018.4</v>
      </c>
      <c r="AL8" s="2">
        <v>2172.4</v>
      </c>
      <c r="AM8" s="2">
        <v>2434.6</v>
      </c>
      <c r="AN8" s="2">
        <v>2601.3000000000002</v>
      </c>
      <c r="AO8" s="2">
        <v>2706.6</v>
      </c>
      <c r="AP8" s="2">
        <v>2894.9</v>
      </c>
      <c r="AQ8" s="2">
        <v>3142.4</v>
      </c>
      <c r="AR8" s="2">
        <v>3320</v>
      </c>
      <c r="AS8" s="2">
        <v>3467.1</v>
      </c>
      <c r="AT8" s="2">
        <v>3554.4</v>
      </c>
      <c r="AU8" s="2">
        <v>3741.9</v>
      </c>
      <c r="AV8" s="2">
        <v>3918.3</v>
      </c>
      <c r="AW8" s="2">
        <v>4209.3999999999996</v>
      </c>
      <c r="AX8" s="2">
        <v>4473.3999999999996</v>
      </c>
      <c r="AY8" s="2">
        <v>4769.1000000000004</v>
      </c>
      <c r="AZ8" s="2">
        <v>5141.8</v>
      </c>
      <c r="BA8" s="2">
        <v>5473.4</v>
      </c>
      <c r="BB8" s="2">
        <v>5801.1</v>
      </c>
      <c r="BC8" s="2">
        <v>6214.4</v>
      </c>
      <c r="BD8" s="2">
        <v>6199.7</v>
      </c>
      <c r="BE8" s="2">
        <v>6294.3</v>
      </c>
      <c r="BF8" s="2">
        <v>6520.7</v>
      </c>
      <c r="BG8" s="2">
        <v>6955.9</v>
      </c>
      <c r="BH8" s="2">
        <v>7481.9</v>
      </c>
      <c r="BI8" s="2">
        <v>8024.9</v>
      </c>
      <c r="BJ8" s="2">
        <v>8192.7999999999993</v>
      </c>
      <c r="BK8" s="2">
        <v>8105</v>
      </c>
      <c r="BL8" s="2">
        <v>7808.9</v>
      </c>
      <c r="BM8" s="2">
        <v>8226.5</v>
      </c>
      <c r="BN8" s="2">
        <v>8613.4</v>
      </c>
      <c r="BO8" s="2">
        <v>9171.7999999999993</v>
      </c>
      <c r="BP8" s="2">
        <v>9469.7999999999993</v>
      </c>
      <c r="BQ8" s="2">
        <v>10045.9</v>
      </c>
      <c r="BR8" s="2">
        <v>10471.9</v>
      </c>
      <c r="BS8" s="2">
        <v>10648.6</v>
      </c>
      <c r="BT8" s="2">
        <v>11085.9</v>
      </c>
      <c r="BU8" s="2">
        <v>11742.6</v>
      </c>
      <c r="BV8" s="2">
        <v>12239.9</v>
      </c>
      <c r="BW8" s="2">
        <v>12056.5</v>
      </c>
      <c r="BX8" s="2">
        <v>13680.4</v>
      </c>
      <c r="BY8" s="2" t="s">
        <v>83</v>
      </c>
    </row>
    <row r="9" spans="1:77" x14ac:dyDescent="0.35">
      <c r="A9" t="s">
        <v>84</v>
      </c>
      <c r="B9" t="s">
        <v>85</v>
      </c>
      <c r="C9">
        <v>11.5</v>
      </c>
      <c r="D9">
        <v>12.4</v>
      </c>
      <c r="E9">
        <v>13.3</v>
      </c>
      <c r="F9">
        <v>15.1</v>
      </c>
      <c r="G9">
        <v>16.100000000000001</v>
      </c>
      <c r="H9">
        <v>17.3</v>
      </c>
      <c r="I9">
        <v>18.3</v>
      </c>
      <c r="J9">
        <v>19.600000000000001</v>
      </c>
      <c r="K9">
        <v>22.1</v>
      </c>
      <c r="L9">
        <v>24.6</v>
      </c>
      <c r="M9">
        <v>26.4</v>
      </c>
      <c r="N9">
        <v>27.6</v>
      </c>
      <c r="O9">
        <v>28.5</v>
      </c>
      <c r="P9">
        <v>29.5</v>
      </c>
      <c r="Q9">
        <v>30.8</v>
      </c>
      <c r="R9">
        <v>32.4</v>
      </c>
      <c r="S9">
        <v>34.4</v>
      </c>
      <c r="T9">
        <v>37.1</v>
      </c>
      <c r="U9">
        <v>40.9</v>
      </c>
      <c r="V9">
        <v>45.1</v>
      </c>
      <c r="W9">
        <v>50</v>
      </c>
      <c r="X9">
        <v>55.7</v>
      </c>
      <c r="Y9">
        <v>61.8</v>
      </c>
      <c r="Z9">
        <v>67.599999999999994</v>
      </c>
      <c r="AA9">
        <v>73.400000000000006</v>
      </c>
      <c r="AB9">
        <v>82</v>
      </c>
      <c r="AC9">
        <v>96</v>
      </c>
      <c r="AD9">
        <v>113.5</v>
      </c>
      <c r="AE9">
        <v>125</v>
      </c>
      <c r="AF9">
        <v>140.5</v>
      </c>
      <c r="AG9">
        <v>159.30000000000001</v>
      </c>
      <c r="AH9">
        <v>183.4</v>
      </c>
      <c r="AI9">
        <v>212.1</v>
      </c>
      <c r="AJ9">
        <v>244.9</v>
      </c>
      <c r="AK9">
        <v>272.5</v>
      </c>
      <c r="AL9">
        <v>285.89999999999998</v>
      </c>
      <c r="AM9">
        <v>303.2</v>
      </c>
      <c r="AN9">
        <v>326.89999999999998</v>
      </c>
      <c r="AO9">
        <v>349.9</v>
      </c>
      <c r="AP9">
        <v>371.3</v>
      </c>
      <c r="AQ9">
        <v>399.9</v>
      </c>
      <c r="AR9">
        <v>427.1</v>
      </c>
      <c r="AS9">
        <v>454.7</v>
      </c>
      <c r="AT9">
        <v>479.6</v>
      </c>
      <c r="AU9">
        <v>494.3</v>
      </c>
      <c r="AV9">
        <v>517.20000000000005</v>
      </c>
      <c r="AW9">
        <v>547.6</v>
      </c>
      <c r="AX9">
        <v>590.4</v>
      </c>
      <c r="AY9">
        <v>626.29999999999995</v>
      </c>
      <c r="AZ9">
        <v>670.1</v>
      </c>
      <c r="BA9">
        <v>715</v>
      </c>
      <c r="BB9">
        <v>769.6</v>
      </c>
      <c r="BC9">
        <v>838.6</v>
      </c>
      <c r="BD9">
        <v>888.6</v>
      </c>
      <c r="BE9">
        <v>914.6</v>
      </c>
      <c r="BF9">
        <v>932.5</v>
      </c>
      <c r="BG9">
        <v>973</v>
      </c>
      <c r="BH9">
        <v>1042</v>
      </c>
      <c r="BI9">
        <v>1119.3</v>
      </c>
      <c r="BJ9">
        <v>1188.9000000000001</v>
      </c>
      <c r="BK9">
        <v>1256.5999999999999</v>
      </c>
      <c r="BL9">
        <v>1263.8</v>
      </c>
      <c r="BM9">
        <v>1271.2</v>
      </c>
      <c r="BN9">
        <v>1324.6</v>
      </c>
      <c r="BO9">
        <v>1392.5</v>
      </c>
      <c r="BP9">
        <v>1450.2</v>
      </c>
      <c r="BQ9">
        <v>1527.5</v>
      </c>
      <c r="BR9">
        <v>1588.2</v>
      </c>
      <c r="BS9">
        <v>1627.4</v>
      </c>
      <c r="BT9">
        <v>1701.4</v>
      </c>
      <c r="BU9">
        <v>1782.6</v>
      </c>
      <c r="BV9">
        <v>1881.3</v>
      </c>
      <c r="BW9">
        <v>1958.5</v>
      </c>
      <c r="BX9">
        <v>2068.1999999999998</v>
      </c>
      <c r="BY9">
        <v>2301.9</v>
      </c>
    </row>
    <row r="10" spans="1:77" x14ac:dyDescent="0.35">
      <c r="A10" t="s">
        <v>86</v>
      </c>
      <c r="B10" t="s">
        <v>87</v>
      </c>
      <c r="C10">
        <v>134.6</v>
      </c>
      <c r="D10">
        <v>130.6</v>
      </c>
      <c r="E10">
        <v>148.80000000000001</v>
      </c>
      <c r="F10">
        <v>170.7</v>
      </c>
      <c r="G10">
        <v>178.9</v>
      </c>
      <c r="H10">
        <v>191.9</v>
      </c>
      <c r="I10">
        <v>188.5</v>
      </c>
      <c r="J10">
        <v>213.5</v>
      </c>
      <c r="K10">
        <v>228</v>
      </c>
      <c r="L10">
        <v>237.1</v>
      </c>
      <c r="M10">
        <v>230.4</v>
      </c>
      <c r="N10">
        <v>259.8</v>
      </c>
      <c r="O10">
        <v>271.39999999999998</v>
      </c>
      <c r="P10">
        <v>279.2</v>
      </c>
      <c r="Q10">
        <v>305.10000000000002</v>
      </c>
      <c r="R10">
        <v>324.89999999999998</v>
      </c>
      <c r="S10">
        <v>351.6</v>
      </c>
      <c r="T10">
        <v>386.6</v>
      </c>
      <c r="U10">
        <v>424.2</v>
      </c>
      <c r="V10">
        <v>446.1</v>
      </c>
      <c r="W10">
        <v>492.1</v>
      </c>
      <c r="X10">
        <v>534.9</v>
      </c>
      <c r="Y10">
        <v>550.29999999999995</v>
      </c>
      <c r="Z10">
        <v>593.29999999999995</v>
      </c>
      <c r="AA10">
        <v>659.5</v>
      </c>
      <c r="AB10">
        <v>738.2</v>
      </c>
      <c r="AC10">
        <v>793.5</v>
      </c>
      <c r="AD10">
        <v>852</v>
      </c>
      <c r="AE10">
        <v>962.3</v>
      </c>
      <c r="AF10">
        <v>1092.0999999999999</v>
      </c>
      <c r="AG10">
        <v>1247.5999999999999</v>
      </c>
      <c r="AH10">
        <v>1380.9</v>
      </c>
      <c r="AI10">
        <v>1490.1</v>
      </c>
      <c r="AJ10">
        <v>1689.9</v>
      </c>
      <c r="AK10">
        <v>1745.9</v>
      </c>
      <c r="AL10">
        <v>1886.5</v>
      </c>
      <c r="AM10">
        <v>2131.5</v>
      </c>
      <c r="AN10">
        <v>2274.4</v>
      </c>
      <c r="AO10">
        <v>2356.6999999999998</v>
      </c>
      <c r="AP10">
        <v>2523.6</v>
      </c>
      <c r="AQ10">
        <v>2742.5</v>
      </c>
      <c r="AR10">
        <v>2892.8</v>
      </c>
      <c r="AS10">
        <v>3012.5</v>
      </c>
      <c r="AT10">
        <v>3074.8</v>
      </c>
      <c r="AU10">
        <v>3247.6</v>
      </c>
      <c r="AV10">
        <v>3401.2</v>
      </c>
      <c r="AW10">
        <v>3661.8</v>
      </c>
      <c r="AX10">
        <v>3882.9</v>
      </c>
      <c r="AY10">
        <v>4142.8</v>
      </c>
      <c r="AZ10">
        <v>4471.8</v>
      </c>
      <c r="BA10">
        <v>4758.3999999999996</v>
      </c>
      <c r="BB10">
        <v>5031.3999999999996</v>
      </c>
      <c r="BC10">
        <v>5375.8</v>
      </c>
      <c r="BD10">
        <v>5311.1</v>
      </c>
      <c r="BE10">
        <v>5379.7</v>
      </c>
      <c r="BF10">
        <v>5588.1</v>
      </c>
      <c r="BG10">
        <v>5982.9</v>
      </c>
      <c r="BH10">
        <v>6439.9</v>
      </c>
      <c r="BI10">
        <v>6905.6</v>
      </c>
      <c r="BJ10">
        <v>7003.9</v>
      </c>
      <c r="BK10">
        <v>6848.4</v>
      </c>
      <c r="BL10">
        <v>6545.1</v>
      </c>
      <c r="BM10">
        <v>6955.3</v>
      </c>
      <c r="BN10">
        <v>7288.8</v>
      </c>
      <c r="BO10">
        <v>7779.3</v>
      </c>
      <c r="BP10">
        <v>8019.6</v>
      </c>
      <c r="BQ10">
        <v>8518.4</v>
      </c>
      <c r="BR10">
        <v>8883.7000000000007</v>
      </c>
      <c r="BS10">
        <v>9021.2000000000007</v>
      </c>
      <c r="BT10">
        <v>9384.5</v>
      </c>
      <c r="BU10">
        <v>9960</v>
      </c>
      <c r="BV10">
        <v>10358.6</v>
      </c>
      <c r="BW10">
        <v>10098</v>
      </c>
      <c r="BX10">
        <v>11612.2</v>
      </c>
      <c r="BY10" t="s">
        <v>83</v>
      </c>
    </row>
    <row r="11" spans="1:77" x14ac:dyDescent="0.35">
      <c r="A11" t="s">
        <v>88</v>
      </c>
      <c r="B11" t="s">
        <v>89</v>
      </c>
      <c r="C11">
        <v>91.1</v>
      </c>
      <c r="D11">
        <v>88.8</v>
      </c>
      <c r="E11">
        <v>98.7</v>
      </c>
      <c r="F11">
        <v>114.6</v>
      </c>
      <c r="G11">
        <v>123</v>
      </c>
      <c r="H11">
        <v>134</v>
      </c>
      <c r="I11">
        <v>132.19999999999999</v>
      </c>
      <c r="J11">
        <v>144.6</v>
      </c>
      <c r="K11">
        <v>158.19999999999999</v>
      </c>
      <c r="L11">
        <v>166.5</v>
      </c>
      <c r="M11">
        <v>164</v>
      </c>
      <c r="N11">
        <v>180.3</v>
      </c>
      <c r="O11">
        <v>190.7</v>
      </c>
      <c r="P11">
        <v>195.6</v>
      </c>
      <c r="Q11">
        <v>211</v>
      </c>
      <c r="R11">
        <v>222.7</v>
      </c>
      <c r="S11">
        <v>239.2</v>
      </c>
      <c r="T11">
        <v>259.89999999999998</v>
      </c>
      <c r="U11">
        <v>288.5</v>
      </c>
      <c r="V11">
        <v>308.39999999999998</v>
      </c>
      <c r="W11">
        <v>340.2</v>
      </c>
      <c r="X11">
        <v>377.5</v>
      </c>
      <c r="Y11">
        <v>398</v>
      </c>
      <c r="Z11">
        <v>421.7</v>
      </c>
      <c r="AA11">
        <v>468.2</v>
      </c>
      <c r="AB11">
        <v>526.1</v>
      </c>
      <c r="AC11">
        <v>577.29999999999995</v>
      </c>
      <c r="AD11">
        <v>607.79999999999995</v>
      </c>
      <c r="AE11">
        <v>682.8</v>
      </c>
      <c r="AF11">
        <v>771.7</v>
      </c>
      <c r="AG11">
        <v>884.7</v>
      </c>
      <c r="AH11">
        <v>1004.4</v>
      </c>
      <c r="AI11">
        <v>1102</v>
      </c>
      <c r="AJ11">
        <v>1220.5999999999999</v>
      </c>
      <c r="AK11">
        <v>1275.0999999999999</v>
      </c>
      <c r="AL11">
        <v>1353</v>
      </c>
      <c r="AM11">
        <v>1501.1</v>
      </c>
      <c r="AN11">
        <v>1615.9</v>
      </c>
      <c r="AO11">
        <v>1723.4</v>
      </c>
      <c r="AP11">
        <v>1847.6</v>
      </c>
      <c r="AQ11">
        <v>2002.3</v>
      </c>
      <c r="AR11">
        <v>2119.3000000000002</v>
      </c>
      <c r="AS11">
        <v>2234.9</v>
      </c>
      <c r="AT11">
        <v>2277.8000000000002</v>
      </c>
      <c r="AU11">
        <v>2420.5</v>
      </c>
      <c r="AV11">
        <v>2515.6999999999998</v>
      </c>
      <c r="AW11">
        <v>2649</v>
      </c>
      <c r="AX11">
        <v>2787.9</v>
      </c>
      <c r="AY11">
        <v>2953.7</v>
      </c>
      <c r="AZ11">
        <v>3176.6</v>
      </c>
      <c r="BA11">
        <v>3447.5</v>
      </c>
      <c r="BB11">
        <v>3684.3</v>
      </c>
      <c r="BC11">
        <v>4008.9</v>
      </c>
      <c r="BD11">
        <v>4013.8</v>
      </c>
      <c r="BE11">
        <v>3972.7</v>
      </c>
      <c r="BF11">
        <v>4040.9</v>
      </c>
      <c r="BG11">
        <v>4240.2</v>
      </c>
      <c r="BH11">
        <v>4443</v>
      </c>
      <c r="BI11">
        <v>4681.2</v>
      </c>
      <c r="BJ11">
        <v>4894.2</v>
      </c>
      <c r="BK11">
        <v>4940.3</v>
      </c>
      <c r="BL11">
        <v>4607.5</v>
      </c>
      <c r="BM11">
        <v>4700.8</v>
      </c>
      <c r="BN11">
        <v>4928</v>
      </c>
      <c r="BO11">
        <v>5182.7</v>
      </c>
      <c r="BP11">
        <v>5352.4</v>
      </c>
      <c r="BQ11">
        <v>5645.2</v>
      </c>
      <c r="BR11">
        <v>5944.4</v>
      </c>
      <c r="BS11">
        <v>6099.6</v>
      </c>
      <c r="BT11">
        <v>6419.8</v>
      </c>
      <c r="BU11">
        <v>6767.8</v>
      </c>
      <c r="BV11">
        <v>7092.6</v>
      </c>
      <c r="BW11">
        <v>7155.8</v>
      </c>
      <c r="BX11">
        <v>7854.6</v>
      </c>
      <c r="BY11">
        <v>8594.9</v>
      </c>
    </row>
    <row r="12" spans="1:77" x14ac:dyDescent="0.35">
      <c r="A12" t="s">
        <v>90</v>
      </c>
      <c r="B12" t="s">
        <v>91</v>
      </c>
      <c r="C12">
        <v>86.9</v>
      </c>
      <c r="D12">
        <v>84.4</v>
      </c>
      <c r="E12">
        <v>93</v>
      </c>
      <c r="F12">
        <v>107.5</v>
      </c>
      <c r="G12">
        <v>115.5</v>
      </c>
      <c r="H12">
        <v>125.8</v>
      </c>
      <c r="I12">
        <v>123.6</v>
      </c>
      <c r="J12">
        <v>134.80000000000001</v>
      </c>
      <c r="K12">
        <v>147</v>
      </c>
      <c r="L12">
        <v>154</v>
      </c>
      <c r="M12">
        <v>151.4</v>
      </c>
      <c r="N12">
        <v>165.6</v>
      </c>
      <c r="O12">
        <v>174.5</v>
      </c>
      <c r="P12">
        <v>178.7</v>
      </c>
      <c r="Q12">
        <v>191.8</v>
      </c>
      <c r="R12">
        <v>201.9</v>
      </c>
      <c r="S12">
        <v>216.8</v>
      </c>
      <c r="T12">
        <v>235.2</v>
      </c>
      <c r="U12">
        <v>259.2</v>
      </c>
      <c r="V12">
        <v>277.10000000000002</v>
      </c>
      <c r="W12">
        <v>305.39999999999998</v>
      </c>
      <c r="X12">
        <v>338</v>
      </c>
      <c r="Y12">
        <v>356</v>
      </c>
      <c r="Z12">
        <v>376.2</v>
      </c>
      <c r="AA12">
        <v>414.8</v>
      </c>
      <c r="AB12">
        <v>464.6</v>
      </c>
      <c r="AC12">
        <v>508.9</v>
      </c>
      <c r="AD12">
        <v>528.4</v>
      </c>
      <c r="AE12">
        <v>591.20000000000005</v>
      </c>
      <c r="AF12">
        <v>662.7</v>
      </c>
      <c r="AG12">
        <v>756.2</v>
      </c>
      <c r="AH12">
        <v>855.6</v>
      </c>
      <c r="AI12">
        <v>935.6</v>
      </c>
      <c r="AJ12">
        <v>1033.4000000000001</v>
      </c>
      <c r="AK12">
        <v>1073.0999999999999</v>
      </c>
      <c r="AL12">
        <v>1132.5999999999999</v>
      </c>
      <c r="AM12">
        <v>1256.8</v>
      </c>
      <c r="AN12">
        <v>1351.4</v>
      </c>
      <c r="AO12">
        <v>1432.3</v>
      </c>
      <c r="AP12">
        <v>1536.6</v>
      </c>
      <c r="AQ12">
        <v>1666.1</v>
      </c>
      <c r="AR12">
        <v>1756.5</v>
      </c>
      <c r="AS12">
        <v>1849.3</v>
      </c>
      <c r="AT12">
        <v>1875.3</v>
      </c>
      <c r="AU12">
        <v>1977.8</v>
      </c>
      <c r="AV12">
        <v>2049.1</v>
      </c>
      <c r="AW12">
        <v>2160.3000000000002</v>
      </c>
      <c r="AX12">
        <v>2296.1</v>
      </c>
      <c r="AY12">
        <v>2448.1999999999998</v>
      </c>
      <c r="AZ12">
        <v>2650.8</v>
      </c>
      <c r="BA12">
        <v>2883.2</v>
      </c>
      <c r="BB12">
        <v>3092.4</v>
      </c>
      <c r="BC12">
        <v>3363.8</v>
      </c>
      <c r="BD12">
        <v>3352.3</v>
      </c>
      <c r="BE12">
        <v>3295.4</v>
      </c>
      <c r="BF12">
        <v>3335.7</v>
      </c>
      <c r="BG12">
        <v>3502.1</v>
      </c>
      <c r="BH12">
        <v>3663.8</v>
      </c>
      <c r="BI12">
        <v>3883.9</v>
      </c>
      <c r="BJ12">
        <v>4069.6</v>
      </c>
      <c r="BK12">
        <v>4106.3999999999996</v>
      </c>
      <c r="BL12">
        <v>3813.9</v>
      </c>
      <c r="BM12">
        <v>3896.8</v>
      </c>
      <c r="BN12">
        <v>4095.9</v>
      </c>
      <c r="BO12">
        <v>4323.3</v>
      </c>
      <c r="BP12">
        <v>4460.3</v>
      </c>
      <c r="BQ12">
        <v>4720.3999999999996</v>
      </c>
      <c r="BR12">
        <v>4980.3999999999996</v>
      </c>
      <c r="BS12">
        <v>5123.5</v>
      </c>
      <c r="BT12">
        <v>5386.3</v>
      </c>
      <c r="BU12">
        <v>5672.1</v>
      </c>
      <c r="BV12">
        <v>5955.8</v>
      </c>
      <c r="BW12">
        <v>6037.7</v>
      </c>
      <c r="BX12">
        <v>6658.9</v>
      </c>
      <c r="BY12">
        <v>7318.6</v>
      </c>
    </row>
    <row r="13" spans="1:77" x14ac:dyDescent="0.35">
      <c r="A13" t="s">
        <v>92</v>
      </c>
      <c r="B13" t="s">
        <v>93</v>
      </c>
      <c r="C13">
        <v>4.2</v>
      </c>
      <c r="D13">
        <v>4.4000000000000004</v>
      </c>
      <c r="E13">
        <v>5.7</v>
      </c>
      <c r="F13">
        <v>7</v>
      </c>
      <c r="G13">
        <v>7.5</v>
      </c>
      <c r="H13">
        <v>8.1999999999999993</v>
      </c>
      <c r="I13">
        <v>8.6</v>
      </c>
      <c r="J13">
        <v>9.8000000000000007</v>
      </c>
      <c r="K13">
        <v>11.2</v>
      </c>
      <c r="L13">
        <v>12.5</v>
      </c>
      <c r="M13">
        <v>12.6</v>
      </c>
      <c r="N13">
        <v>14.6</v>
      </c>
      <c r="O13">
        <v>16.2</v>
      </c>
      <c r="P13">
        <v>16.899999999999999</v>
      </c>
      <c r="Q13">
        <v>19.2</v>
      </c>
      <c r="R13">
        <v>20.8</v>
      </c>
      <c r="S13">
        <v>22.4</v>
      </c>
      <c r="T13">
        <v>24.7</v>
      </c>
      <c r="U13">
        <v>29.3</v>
      </c>
      <c r="V13">
        <v>31.4</v>
      </c>
      <c r="W13">
        <v>34.799999999999997</v>
      </c>
      <c r="X13">
        <v>39.4</v>
      </c>
      <c r="Y13">
        <v>42</v>
      </c>
      <c r="Z13">
        <v>45.5</v>
      </c>
      <c r="AA13">
        <v>53.4</v>
      </c>
      <c r="AB13">
        <v>61.5</v>
      </c>
      <c r="AC13">
        <v>68.400000000000006</v>
      </c>
      <c r="AD13">
        <v>79.400000000000006</v>
      </c>
      <c r="AE13">
        <v>91.6</v>
      </c>
      <c r="AF13">
        <v>109</v>
      </c>
      <c r="AG13">
        <v>128.5</v>
      </c>
      <c r="AH13">
        <v>148.80000000000001</v>
      </c>
      <c r="AI13">
        <v>166.4</v>
      </c>
      <c r="AJ13">
        <v>187.1</v>
      </c>
      <c r="AK13">
        <v>202</v>
      </c>
      <c r="AL13">
        <v>220.3</v>
      </c>
      <c r="AM13">
        <v>244.3</v>
      </c>
      <c r="AN13">
        <v>264.5</v>
      </c>
      <c r="AO13">
        <v>291.10000000000002</v>
      </c>
      <c r="AP13">
        <v>311.10000000000002</v>
      </c>
      <c r="AQ13">
        <v>336.3</v>
      </c>
      <c r="AR13">
        <v>362.8</v>
      </c>
      <c r="AS13">
        <v>385.7</v>
      </c>
      <c r="AT13">
        <v>402.5</v>
      </c>
      <c r="AU13">
        <v>442.7</v>
      </c>
      <c r="AV13">
        <v>466.7</v>
      </c>
      <c r="AW13">
        <v>488.7</v>
      </c>
      <c r="AX13">
        <v>491.8</v>
      </c>
      <c r="AY13">
        <v>505.5</v>
      </c>
      <c r="AZ13">
        <v>525.70000000000005</v>
      </c>
      <c r="BA13">
        <v>564.29999999999995</v>
      </c>
      <c r="BB13">
        <v>591.9</v>
      </c>
      <c r="BC13">
        <v>645.1</v>
      </c>
      <c r="BD13">
        <v>661.5</v>
      </c>
      <c r="BE13">
        <v>677.3</v>
      </c>
      <c r="BF13">
        <v>705.2</v>
      </c>
      <c r="BG13">
        <v>738.1</v>
      </c>
      <c r="BH13">
        <v>779.2</v>
      </c>
      <c r="BI13">
        <v>797.3</v>
      </c>
      <c r="BJ13">
        <v>824.6</v>
      </c>
      <c r="BK13">
        <v>834</v>
      </c>
      <c r="BL13">
        <v>793.5</v>
      </c>
      <c r="BM13">
        <v>804</v>
      </c>
      <c r="BN13">
        <v>832.1</v>
      </c>
      <c r="BO13">
        <v>859.4</v>
      </c>
      <c r="BP13">
        <v>892.2</v>
      </c>
      <c r="BQ13">
        <v>924.8</v>
      </c>
      <c r="BR13">
        <v>963.9</v>
      </c>
      <c r="BS13">
        <v>976.1</v>
      </c>
      <c r="BT13">
        <v>1033.5</v>
      </c>
      <c r="BU13">
        <v>1095.7</v>
      </c>
      <c r="BV13">
        <v>1136.8</v>
      </c>
      <c r="BW13">
        <v>1118</v>
      </c>
      <c r="BX13">
        <v>1195.8</v>
      </c>
      <c r="BY13">
        <v>1276.3</v>
      </c>
    </row>
    <row r="14" spans="1:77" x14ac:dyDescent="0.35">
      <c r="A14" t="s">
        <v>94</v>
      </c>
      <c r="B14" t="s">
        <v>95</v>
      </c>
      <c r="C14">
        <v>12.7</v>
      </c>
      <c r="D14">
        <v>13.4</v>
      </c>
      <c r="E14">
        <v>14.8</v>
      </c>
      <c r="F14">
        <v>15.9</v>
      </c>
      <c r="G14">
        <v>17.3</v>
      </c>
      <c r="H14">
        <v>18.5</v>
      </c>
      <c r="I14">
        <v>17.899999999999999</v>
      </c>
      <c r="J14">
        <v>19.8</v>
      </c>
      <c r="K14">
        <v>21.5</v>
      </c>
      <c r="L14">
        <v>22.8</v>
      </c>
      <c r="M14">
        <v>23.1</v>
      </c>
      <c r="N14">
        <v>25.6</v>
      </c>
      <c r="O14">
        <v>27.8</v>
      </c>
      <c r="P14">
        <v>28.9</v>
      </c>
      <c r="Q14">
        <v>31.2</v>
      </c>
      <c r="R14">
        <v>33.200000000000003</v>
      </c>
      <c r="S14">
        <v>35.6</v>
      </c>
      <c r="T14">
        <v>37.799999999999997</v>
      </c>
      <c r="U14">
        <v>38.9</v>
      </c>
      <c r="V14">
        <v>41.4</v>
      </c>
      <c r="W14">
        <v>47.8</v>
      </c>
      <c r="X14">
        <v>52.9</v>
      </c>
      <c r="Y14">
        <v>57</v>
      </c>
      <c r="Z14">
        <v>62.8</v>
      </c>
      <c r="AA14">
        <v>67.3</v>
      </c>
      <c r="AB14">
        <v>74.099999999999994</v>
      </c>
      <c r="AC14">
        <v>78.599999999999994</v>
      </c>
      <c r="AD14">
        <v>84.5</v>
      </c>
      <c r="AE14">
        <v>91.4</v>
      </c>
      <c r="AF14">
        <v>100</v>
      </c>
      <c r="AG14">
        <v>108.7</v>
      </c>
      <c r="AH14">
        <v>115</v>
      </c>
      <c r="AI14">
        <v>128.6</v>
      </c>
      <c r="AJ14">
        <v>154.4</v>
      </c>
      <c r="AK14">
        <v>161.30000000000001</v>
      </c>
      <c r="AL14">
        <v>177.4</v>
      </c>
      <c r="AM14">
        <v>195.6</v>
      </c>
      <c r="AN14">
        <v>209</v>
      </c>
      <c r="AO14">
        <v>219.6</v>
      </c>
      <c r="AP14">
        <v>233.4</v>
      </c>
      <c r="AQ14">
        <v>252</v>
      </c>
      <c r="AR14">
        <v>267.5</v>
      </c>
      <c r="AS14">
        <v>284.5</v>
      </c>
      <c r="AT14">
        <v>307.89999999999998</v>
      </c>
      <c r="AU14">
        <v>325.89999999999998</v>
      </c>
      <c r="AV14">
        <v>343.8</v>
      </c>
      <c r="AW14">
        <v>376.1</v>
      </c>
      <c r="AX14">
        <v>384.8</v>
      </c>
      <c r="AY14">
        <v>398.4</v>
      </c>
      <c r="AZ14">
        <v>416.9</v>
      </c>
      <c r="BA14">
        <v>430.8</v>
      </c>
      <c r="BB14">
        <v>454</v>
      </c>
      <c r="BC14">
        <v>479.8</v>
      </c>
      <c r="BD14">
        <v>469.4</v>
      </c>
      <c r="BE14">
        <v>497.5</v>
      </c>
      <c r="BF14">
        <v>524.29999999999995</v>
      </c>
      <c r="BG14">
        <v>569.4</v>
      </c>
      <c r="BH14">
        <v>616.29999999999995</v>
      </c>
      <c r="BI14">
        <v>654.5</v>
      </c>
      <c r="BJ14">
        <v>676.3</v>
      </c>
      <c r="BK14">
        <v>685</v>
      </c>
      <c r="BL14">
        <v>655.5</v>
      </c>
      <c r="BM14">
        <v>684.9</v>
      </c>
      <c r="BN14">
        <v>718.7</v>
      </c>
      <c r="BO14">
        <v>743.2</v>
      </c>
      <c r="BP14">
        <v>793.1</v>
      </c>
      <c r="BQ14">
        <v>828.3</v>
      </c>
      <c r="BR14">
        <v>838.1</v>
      </c>
      <c r="BS14">
        <v>853.8</v>
      </c>
      <c r="BT14">
        <v>887.6</v>
      </c>
      <c r="BU14">
        <v>959.1</v>
      </c>
      <c r="BV14">
        <v>999.9</v>
      </c>
      <c r="BW14">
        <v>624.5</v>
      </c>
      <c r="BX14">
        <v>857.8</v>
      </c>
      <c r="BY14">
        <v>1134</v>
      </c>
    </row>
    <row r="15" spans="1:77" x14ac:dyDescent="0.35">
      <c r="A15" t="s">
        <v>96</v>
      </c>
      <c r="B15" t="s">
        <v>97</v>
      </c>
      <c r="C15">
        <v>30.7</v>
      </c>
      <c r="D15">
        <v>28.4</v>
      </c>
      <c r="E15">
        <v>35.4</v>
      </c>
      <c r="F15">
        <v>40.200000000000003</v>
      </c>
      <c r="G15">
        <v>38.6</v>
      </c>
      <c r="H15">
        <v>39.4</v>
      </c>
      <c r="I15">
        <v>38.4</v>
      </c>
      <c r="J15">
        <v>49</v>
      </c>
      <c r="K15">
        <v>48.3</v>
      </c>
      <c r="L15">
        <v>47.8</v>
      </c>
      <c r="M15">
        <v>43.3</v>
      </c>
      <c r="N15">
        <v>54</v>
      </c>
      <c r="O15">
        <v>52.9</v>
      </c>
      <c r="P15">
        <v>54.7</v>
      </c>
      <c r="Q15">
        <v>62.9</v>
      </c>
      <c r="R15">
        <v>69.099999999999994</v>
      </c>
      <c r="S15">
        <v>76.8</v>
      </c>
      <c r="T15">
        <v>89</v>
      </c>
      <c r="U15">
        <v>96.8</v>
      </c>
      <c r="V15">
        <v>96.3</v>
      </c>
      <c r="W15">
        <v>104.1</v>
      </c>
      <c r="X15">
        <v>104.6</v>
      </c>
      <c r="Y15">
        <v>95.3</v>
      </c>
      <c r="Z15">
        <v>108.8</v>
      </c>
      <c r="AA15">
        <v>124</v>
      </c>
      <c r="AB15">
        <v>138</v>
      </c>
      <c r="AC15">
        <v>137.6</v>
      </c>
      <c r="AD15">
        <v>159.69999999999999</v>
      </c>
      <c r="AE15">
        <v>188.1</v>
      </c>
      <c r="AF15">
        <v>220.3</v>
      </c>
      <c r="AG15">
        <v>254.2</v>
      </c>
      <c r="AH15">
        <v>261.5</v>
      </c>
      <c r="AI15">
        <v>259.60000000000002</v>
      </c>
      <c r="AJ15">
        <v>314.89999999999998</v>
      </c>
      <c r="AK15">
        <v>309.39999999999998</v>
      </c>
      <c r="AL15">
        <v>356.1</v>
      </c>
      <c r="AM15">
        <v>434.8</v>
      </c>
      <c r="AN15">
        <v>449.5</v>
      </c>
      <c r="AO15">
        <v>413.7</v>
      </c>
      <c r="AP15">
        <v>442.6</v>
      </c>
      <c r="AQ15">
        <v>488.2</v>
      </c>
      <c r="AR15">
        <v>506</v>
      </c>
      <c r="AS15">
        <v>493.1</v>
      </c>
      <c r="AT15">
        <v>489.1</v>
      </c>
      <c r="AU15">
        <v>501.2</v>
      </c>
      <c r="AV15">
        <v>541.70000000000005</v>
      </c>
      <c r="AW15">
        <v>636.70000000000005</v>
      </c>
      <c r="AX15">
        <v>710.3</v>
      </c>
      <c r="AY15">
        <v>790.7</v>
      </c>
      <c r="AZ15">
        <v>878.3</v>
      </c>
      <c r="BA15">
        <v>880.2</v>
      </c>
      <c r="BB15">
        <v>893.1</v>
      </c>
      <c r="BC15">
        <v>887.1</v>
      </c>
      <c r="BD15">
        <v>827.9</v>
      </c>
      <c r="BE15">
        <v>909.4</v>
      </c>
      <c r="BF15">
        <v>1023</v>
      </c>
      <c r="BG15">
        <v>1173.3</v>
      </c>
      <c r="BH15">
        <v>1380.7</v>
      </c>
      <c r="BI15">
        <v>1569.9</v>
      </c>
      <c r="BJ15">
        <v>1433.4</v>
      </c>
      <c r="BK15">
        <v>1223.0999999999999</v>
      </c>
      <c r="BL15">
        <v>1282.2</v>
      </c>
      <c r="BM15">
        <v>1569.6</v>
      </c>
      <c r="BN15">
        <v>1642.2</v>
      </c>
      <c r="BO15">
        <v>1853.5</v>
      </c>
      <c r="BP15">
        <v>1874.1</v>
      </c>
      <c r="BQ15">
        <v>2044.9</v>
      </c>
      <c r="BR15">
        <v>2101.1999999999998</v>
      </c>
      <c r="BS15">
        <v>2067.8000000000002</v>
      </c>
      <c r="BT15">
        <v>2077.1</v>
      </c>
      <c r="BU15">
        <v>2233.1</v>
      </c>
      <c r="BV15">
        <v>2266.1</v>
      </c>
      <c r="BW15">
        <v>2317.8000000000002</v>
      </c>
      <c r="BX15">
        <v>2899.8</v>
      </c>
      <c r="BY15" t="s">
        <v>83</v>
      </c>
    </row>
    <row r="16" spans="1:77" x14ac:dyDescent="0.35">
      <c r="A16" t="s">
        <v>98</v>
      </c>
      <c r="B16" t="s">
        <v>99</v>
      </c>
      <c r="C16">
        <v>0</v>
      </c>
      <c r="D16">
        <v>0</v>
      </c>
      <c r="E16">
        <v>-0.1</v>
      </c>
      <c r="F16">
        <v>-0.2</v>
      </c>
      <c r="G16">
        <v>-0.2</v>
      </c>
      <c r="H16">
        <v>0</v>
      </c>
      <c r="I16">
        <v>0.2</v>
      </c>
      <c r="J16">
        <v>0.1</v>
      </c>
      <c r="K16">
        <v>0</v>
      </c>
      <c r="L16">
        <v>0.2</v>
      </c>
      <c r="M16">
        <v>0.6</v>
      </c>
      <c r="N16">
        <v>-0.2</v>
      </c>
      <c r="O16">
        <v>-0.2</v>
      </c>
      <c r="P16">
        <v>0.4</v>
      </c>
      <c r="Q16">
        <v>0.8</v>
      </c>
      <c r="R16">
        <v>0.4</v>
      </c>
      <c r="S16">
        <v>0.8</v>
      </c>
      <c r="T16">
        <v>1.2</v>
      </c>
      <c r="U16">
        <v>2.2999999999999998</v>
      </c>
      <c r="V16">
        <v>4</v>
      </c>
      <c r="W16">
        <v>4.3</v>
      </c>
      <c r="X16">
        <v>8.5</v>
      </c>
      <c r="Y16">
        <v>12.5</v>
      </c>
      <c r="Z16">
        <v>12.6</v>
      </c>
      <c r="AA16">
        <v>12.4</v>
      </c>
      <c r="AB16">
        <v>14.7</v>
      </c>
      <c r="AC16">
        <v>23.1</v>
      </c>
      <c r="AD16">
        <v>27.2</v>
      </c>
      <c r="AE16">
        <v>22.7</v>
      </c>
      <c r="AF16">
        <v>27.7</v>
      </c>
      <c r="AG16">
        <v>30.6</v>
      </c>
      <c r="AH16">
        <v>36.299999999999997</v>
      </c>
      <c r="AI16">
        <v>59.4</v>
      </c>
      <c r="AJ16">
        <v>82.8</v>
      </c>
      <c r="AK16">
        <v>95.5</v>
      </c>
      <c r="AL16">
        <v>91.9</v>
      </c>
      <c r="AM16">
        <v>106.6</v>
      </c>
      <c r="AN16">
        <v>102.2</v>
      </c>
      <c r="AO16">
        <v>99.5</v>
      </c>
      <c r="AP16">
        <v>99.7</v>
      </c>
      <c r="AQ16">
        <v>104.4</v>
      </c>
      <c r="AR16">
        <v>125.2</v>
      </c>
      <c r="AS16">
        <v>117.4</v>
      </c>
      <c r="AT16">
        <v>79.3</v>
      </c>
      <c r="AU16">
        <v>63.2</v>
      </c>
      <c r="AV16">
        <v>62.3</v>
      </c>
      <c r="AW16">
        <v>57.7</v>
      </c>
      <c r="AX16">
        <v>60.2</v>
      </c>
      <c r="AY16">
        <v>59.4</v>
      </c>
      <c r="AZ16">
        <v>81.7</v>
      </c>
      <c r="BA16">
        <v>121.6</v>
      </c>
      <c r="BB16">
        <v>126.1</v>
      </c>
      <c r="BC16">
        <v>173.8</v>
      </c>
      <c r="BD16">
        <v>153.19999999999999</v>
      </c>
      <c r="BE16">
        <v>92.9</v>
      </c>
      <c r="BF16">
        <v>75.3</v>
      </c>
      <c r="BG16">
        <v>24.3</v>
      </c>
      <c r="BH16">
        <v>61.2</v>
      </c>
      <c r="BI16">
        <v>115.8</v>
      </c>
      <c r="BJ16">
        <v>168.4</v>
      </c>
      <c r="BK16">
        <v>231.3</v>
      </c>
      <c r="BL16">
        <v>146.1</v>
      </c>
      <c r="BM16">
        <v>126.5</v>
      </c>
      <c r="BN16">
        <v>136.6</v>
      </c>
      <c r="BO16">
        <v>199.3</v>
      </c>
      <c r="BP16">
        <v>194.8</v>
      </c>
      <c r="BQ16">
        <v>234.4</v>
      </c>
      <c r="BR16">
        <v>313</v>
      </c>
      <c r="BS16">
        <v>309.10000000000002</v>
      </c>
      <c r="BT16">
        <v>331.8</v>
      </c>
      <c r="BU16">
        <v>310.10000000000002</v>
      </c>
      <c r="BV16">
        <v>254.4</v>
      </c>
      <c r="BW16">
        <v>363.3</v>
      </c>
      <c r="BX16">
        <v>395.3</v>
      </c>
      <c r="BY16" t="s">
        <v>83</v>
      </c>
    </row>
    <row r="17" spans="1:77" x14ac:dyDescent="0.35">
      <c r="A17" t="s">
        <v>100</v>
      </c>
      <c r="B17" t="s">
        <v>101</v>
      </c>
      <c r="C17">
        <v>0.6</v>
      </c>
      <c r="D17">
        <v>0.6</v>
      </c>
      <c r="E17">
        <v>0.7</v>
      </c>
      <c r="F17">
        <v>1</v>
      </c>
      <c r="G17">
        <v>1</v>
      </c>
      <c r="H17">
        <v>1</v>
      </c>
      <c r="I17">
        <v>0.7</v>
      </c>
      <c r="J17">
        <v>1.1000000000000001</v>
      </c>
      <c r="K17">
        <v>1.4</v>
      </c>
      <c r="L17">
        <v>1.6</v>
      </c>
      <c r="M17">
        <v>1.4</v>
      </c>
      <c r="N17">
        <v>1.4</v>
      </c>
      <c r="O17">
        <v>1.5</v>
      </c>
      <c r="P17">
        <v>1.7</v>
      </c>
      <c r="Q17">
        <v>1.9</v>
      </c>
      <c r="R17">
        <v>2.2999999999999998</v>
      </c>
      <c r="S17">
        <v>2.7</v>
      </c>
      <c r="T17">
        <v>3.1</v>
      </c>
      <c r="U17">
        <v>2.9</v>
      </c>
      <c r="V17">
        <v>3.1</v>
      </c>
      <c r="W17">
        <v>3.7</v>
      </c>
      <c r="X17">
        <v>4.3</v>
      </c>
      <c r="Y17">
        <v>3.7</v>
      </c>
      <c r="Z17">
        <v>3.4</v>
      </c>
      <c r="AA17">
        <v>3.9</v>
      </c>
      <c r="AB17">
        <v>4.8</v>
      </c>
      <c r="AC17">
        <v>6.3</v>
      </c>
      <c r="AD17">
        <v>8.1999999999999993</v>
      </c>
      <c r="AE17">
        <v>7.6</v>
      </c>
      <c r="AF17">
        <v>6</v>
      </c>
      <c r="AG17">
        <v>7.9</v>
      </c>
      <c r="AH17">
        <v>10.8</v>
      </c>
      <c r="AI17">
        <v>12</v>
      </c>
      <c r="AJ17">
        <v>14.3</v>
      </c>
      <c r="AK17">
        <v>16.600000000000001</v>
      </c>
      <c r="AL17">
        <v>19.5</v>
      </c>
      <c r="AM17">
        <v>26.9</v>
      </c>
      <c r="AN17">
        <v>30.9</v>
      </c>
      <c r="AO17">
        <v>29.3</v>
      </c>
      <c r="AP17">
        <v>24.9</v>
      </c>
      <c r="AQ17">
        <v>26.4</v>
      </c>
      <c r="AR17">
        <v>33.6</v>
      </c>
      <c r="AS17">
        <v>34</v>
      </c>
      <c r="AT17">
        <v>33.700000000000003</v>
      </c>
      <c r="AU17">
        <v>34</v>
      </c>
      <c r="AV17">
        <v>31.8</v>
      </c>
      <c r="AW17">
        <v>32.200000000000003</v>
      </c>
      <c r="AX17">
        <v>36.9</v>
      </c>
      <c r="AY17">
        <v>43.7</v>
      </c>
      <c r="AZ17">
        <v>34.4</v>
      </c>
      <c r="BA17">
        <v>52.8</v>
      </c>
      <c r="BB17">
        <v>53.8</v>
      </c>
      <c r="BC17">
        <v>72.400000000000006</v>
      </c>
      <c r="BD17">
        <v>84.8</v>
      </c>
      <c r="BE17">
        <v>61.6</v>
      </c>
      <c r="BF17">
        <v>50.3</v>
      </c>
      <c r="BG17">
        <v>54.8</v>
      </c>
      <c r="BH17">
        <v>56.5</v>
      </c>
      <c r="BI17">
        <v>47.6</v>
      </c>
      <c r="BJ17">
        <v>69.599999999999994</v>
      </c>
      <c r="BK17">
        <v>96.2</v>
      </c>
      <c r="BL17">
        <v>98</v>
      </c>
      <c r="BM17">
        <v>100.1</v>
      </c>
      <c r="BN17">
        <v>108.3</v>
      </c>
      <c r="BO17">
        <v>62.2</v>
      </c>
      <c r="BP17">
        <v>67.400000000000006</v>
      </c>
      <c r="BQ17">
        <v>95.1</v>
      </c>
      <c r="BR17">
        <v>122.9</v>
      </c>
      <c r="BS17">
        <v>140.9</v>
      </c>
      <c r="BT17">
        <v>115.6</v>
      </c>
      <c r="BU17">
        <v>131.6</v>
      </c>
      <c r="BV17">
        <v>138.30000000000001</v>
      </c>
      <c r="BW17">
        <v>124</v>
      </c>
      <c r="BX17">
        <v>145.80000000000001</v>
      </c>
      <c r="BY17">
        <v>157.19999999999999</v>
      </c>
    </row>
    <row r="18" spans="1:77" x14ac:dyDescent="0.35">
      <c r="A18" t="s">
        <v>102</v>
      </c>
      <c r="B18" t="s">
        <v>103</v>
      </c>
      <c r="C18">
        <v>30.1</v>
      </c>
      <c r="D18">
        <v>27.9</v>
      </c>
      <c r="E18">
        <v>34.799999999999997</v>
      </c>
      <c r="F18">
        <v>39.5</v>
      </c>
      <c r="G18">
        <v>37.799999999999997</v>
      </c>
      <c r="H18">
        <v>38.5</v>
      </c>
      <c r="I18">
        <v>37.5</v>
      </c>
      <c r="J18">
        <v>47.8</v>
      </c>
      <c r="K18">
        <v>46.8</v>
      </c>
      <c r="L18">
        <v>46</v>
      </c>
      <c r="M18">
        <v>41.3</v>
      </c>
      <c r="N18">
        <v>52.8</v>
      </c>
      <c r="O18">
        <v>51.5</v>
      </c>
      <c r="P18">
        <v>52.6</v>
      </c>
      <c r="Q18">
        <v>60.3</v>
      </c>
      <c r="R18">
        <v>66.400000000000006</v>
      </c>
      <c r="S18">
        <v>73.2</v>
      </c>
      <c r="T18">
        <v>84.6</v>
      </c>
      <c r="U18">
        <v>91.6</v>
      </c>
      <c r="V18">
        <v>89.1</v>
      </c>
      <c r="W18">
        <v>96.1</v>
      </c>
      <c r="X18">
        <v>91.8</v>
      </c>
      <c r="Y18">
        <v>79.099999999999994</v>
      </c>
      <c r="Z18">
        <v>92.8</v>
      </c>
      <c r="AA18">
        <v>107.7</v>
      </c>
      <c r="AB18">
        <v>118.5</v>
      </c>
      <c r="AC18">
        <v>108.2</v>
      </c>
      <c r="AD18">
        <v>124.2</v>
      </c>
      <c r="AE18">
        <v>157.80000000000001</v>
      </c>
      <c r="AF18">
        <v>186.7</v>
      </c>
      <c r="AG18">
        <v>215.7</v>
      </c>
      <c r="AH18">
        <v>214.4</v>
      </c>
      <c r="AI18">
        <v>188.1</v>
      </c>
      <c r="AJ18">
        <v>217.8</v>
      </c>
      <c r="AK18">
        <v>197.3</v>
      </c>
      <c r="AL18">
        <v>244.7</v>
      </c>
      <c r="AM18">
        <v>301.3</v>
      </c>
      <c r="AN18">
        <v>316.39999999999998</v>
      </c>
      <c r="AO18">
        <v>284.89999999999998</v>
      </c>
      <c r="AP18">
        <v>318</v>
      </c>
      <c r="AQ18">
        <v>357.5</v>
      </c>
      <c r="AR18">
        <v>347.2</v>
      </c>
      <c r="AS18">
        <v>341.6</v>
      </c>
      <c r="AT18">
        <v>376.1</v>
      </c>
      <c r="AU18">
        <v>404.1</v>
      </c>
      <c r="AV18">
        <v>447.6</v>
      </c>
      <c r="AW18">
        <v>546.79999999999995</v>
      </c>
      <c r="AX18">
        <v>613.29999999999995</v>
      </c>
      <c r="AY18">
        <v>687.5</v>
      </c>
      <c r="AZ18">
        <v>762.2</v>
      </c>
      <c r="BA18">
        <v>705.7</v>
      </c>
      <c r="BB18">
        <v>713.2</v>
      </c>
      <c r="BC18">
        <v>640.9</v>
      </c>
      <c r="BD18">
        <v>589.9</v>
      </c>
      <c r="BE18">
        <v>754.9</v>
      </c>
      <c r="BF18">
        <v>897.3</v>
      </c>
      <c r="BG18">
        <v>1094.2</v>
      </c>
      <c r="BH18">
        <v>1262.9000000000001</v>
      </c>
      <c r="BI18">
        <v>1406.5</v>
      </c>
      <c r="BJ18">
        <v>1195.4000000000001</v>
      </c>
      <c r="BK18">
        <v>895.7</v>
      </c>
      <c r="BL18">
        <v>1038</v>
      </c>
      <c r="BM18">
        <v>1343</v>
      </c>
      <c r="BN18">
        <v>1397.2</v>
      </c>
      <c r="BO18">
        <v>1592.1</v>
      </c>
      <c r="BP18">
        <v>1611.9</v>
      </c>
      <c r="BQ18">
        <v>1715.3</v>
      </c>
      <c r="BR18">
        <v>1665.3</v>
      </c>
      <c r="BS18">
        <v>1617.8</v>
      </c>
      <c r="BT18">
        <v>1629.7</v>
      </c>
      <c r="BU18">
        <v>1791.3</v>
      </c>
      <c r="BV18">
        <v>1873.4</v>
      </c>
      <c r="BW18">
        <v>1830.5</v>
      </c>
      <c r="BX18">
        <v>2358.6999999999998</v>
      </c>
      <c r="BY18" t="s">
        <v>83</v>
      </c>
    </row>
    <row r="19" spans="1:77" x14ac:dyDescent="0.35">
      <c r="A19" t="s">
        <v>104</v>
      </c>
      <c r="B19" t="s">
        <v>105</v>
      </c>
      <c r="C19">
        <v>12.3</v>
      </c>
      <c r="D19">
        <v>10</v>
      </c>
      <c r="E19">
        <v>17.7</v>
      </c>
      <c r="F19">
        <v>22.3</v>
      </c>
      <c r="G19">
        <v>19.100000000000001</v>
      </c>
      <c r="H19">
        <v>19.899999999999999</v>
      </c>
      <c r="I19">
        <v>17.3</v>
      </c>
      <c r="J19">
        <v>21.8</v>
      </c>
      <c r="K19">
        <v>21.6</v>
      </c>
      <c r="L19">
        <v>20.9</v>
      </c>
      <c r="M19">
        <v>18.399999999999999</v>
      </c>
      <c r="N19">
        <v>22.8</v>
      </c>
      <c r="O19">
        <v>21.9</v>
      </c>
      <c r="P19">
        <v>22.2</v>
      </c>
      <c r="Q19">
        <v>23.3</v>
      </c>
      <c r="R19">
        <v>25.5</v>
      </c>
      <c r="S19">
        <v>26.6</v>
      </c>
      <c r="T19">
        <v>29.8</v>
      </c>
      <c r="U19">
        <v>32.200000000000003</v>
      </c>
      <c r="V19">
        <v>31</v>
      </c>
      <c r="W19">
        <v>37.200000000000003</v>
      </c>
      <c r="X19">
        <v>37</v>
      </c>
      <c r="Y19">
        <v>31.3</v>
      </c>
      <c r="Z19">
        <v>34.799999999999997</v>
      </c>
      <c r="AA19">
        <v>39.1</v>
      </c>
      <c r="AB19">
        <v>45.6</v>
      </c>
      <c r="AC19">
        <v>47.2</v>
      </c>
      <c r="AD19">
        <v>46.3</v>
      </c>
      <c r="AE19">
        <v>59.4</v>
      </c>
      <c r="AF19">
        <v>68.5</v>
      </c>
      <c r="AG19">
        <v>77.900000000000006</v>
      </c>
      <c r="AH19">
        <v>80.7</v>
      </c>
      <c r="AI19">
        <v>75.5</v>
      </c>
      <c r="AJ19">
        <v>70.3</v>
      </c>
      <c r="AK19">
        <v>51.3</v>
      </c>
      <c r="AL19">
        <v>66.400000000000006</v>
      </c>
      <c r="AM19">
        <v>81.5</v>
      </c>
      <c r="AN19">
        <v>81.599999999999994</v>
      </c>
      <c r="AO19">
        <v>91.9</v>
      </c>
      <c r="AP19">
        <v>112.7</v>
      </c>
      <c r="AQ19">
        <v>124.3</v>
      </c>
      <c r="AR19">
        <v>124.4</v>
      </c>
      <c r="AS19">
        <v>121.8</v>
      </c>
      <c r="AT19">
        <v>117.8</v>
      </c>
      <c r="AU19">
        <v>131.9</v>
      </c>
      <c r="AV19">
        <v>155</v>
      </c>
      <c r="AW19">
        <v>172.7</v>
      </c>
      <c r="AX19">
        <v>194.4</v>
      </c>
      <c r="AY19">
        <v>211.4</v>
      </c>
      <c r="AZ19">
        <v>224.8</v>
      </c>
      <c r="BA19">
        <v>221.8</v>
      </c>
      <c r="BB19">
        <v>227.4</v>
      </c>
      <c r="BC19">
        <v>233.4</v>
      </c>
      <c r="BD19">
        <v>170.1</v>
      </c>
      <c r="BE19">
        <v>160.69999999999999</v>
      </c>
      <c r="BF19">
        <v>213.8</v>
      </c>
      <c r="BG19">
        <v>278.5</v>
      </c>
      <c r="BH19">
        <v>379.7</v>
      </c>
      <c r="BI19">
        <v>430.1</v>
      </c>
      <c r="BJ19">
        <v>391.8</v>
      </c>
      <c r="BK19">
        <v>255.9</v>
      </c>
      <c r="BL19">
        <v>203.9</v>
      </c>
      <c r="BM19">
        <v>272.3</v>
      </c>
      <c r="BN19">
        <v>280.8</v>
      </c>
      <c r="BO19">
        <v>334.6</v>
      </c>
      <c r="BP19">
        <v>362.6</v>
      </c>
      <c r="BQ19">
        <v>407.1</v>
      </c>
      <c r="BR19">
        <v>396.3</v>
      </c>
      <c r="BS19">
        <v>376.2</v>
      </c>
      <c r="BT19">
        <v>297.3</v>
      </c>
      <c r="BU19">
        <v>297.7</v>
      </c>
      <c r="BV19">
        <v>297.39999999999998</v>
      </c>
      <c r="BW19">
        <v>288.89999999999998</v>
      </c>
      <c r="BX19">
        <v>388.2</v>
      </c>
      <c r="BY19" t="s">
        <v>83</v>
      </c>
    </row>
    <row r="20" spans="1:77" x14ac:dyDescent="0.35">
      <c r="A20" t="s">
        <v>106</v>
      </c>
      <c r="B20" t="s">
        <v>107</v>
      </c>
      <c r="C20">
        <v>17.899999999999999</v>
      </c>
      <c r="D20">
        <v>17.899999999999999</v>
      </c>
      <c r="E20">
        <v>17.100000000000001</v>
      </c>
      <c r="F20">
        <v>17.2</v>
      </c>
      <c r="G20">
        <v>18.7</v>
      </c>
      <c r="H20">
        <v>18.600000000000001</v>
      </c>
      <c r="I20">
        <v>20.2</v>
      </c>
      <c r="J20">
        <v>26</v>
      </c>
      <c r="K20">
        <v>25.2</v>
      </c>
      <c r="L20">
        <v>25.2</v>
      </c>
      <c r="M20">
        <v>22.9</v>
      </c>
      <c r="N20">
        <v>30</v>
      </c>
      <c r="O20">
        <v>29.7</v>
      </c>
      <c r="P20">
        <v>30.4</v>
      </c>
      <c r="Q20">
        <v>37</v>
      </c>
      <c r="R20">
        <v>40.9</v>
      </c>
      <c r="S20">
        <v>46.7</v>
      </c>
      <c r="T20">
        <v>54.8</v>
      </c>
      <c r="U20">
        <v>59.4</v>
      </c>
      <c r="V20">
        <v>58.1</v>
      </c>
      <c r="W20">
        <v>58.9</v>
      </c>
      <c r="X20">
        <v>54.9</v>
      </c>
      <c r="Y20">
        <v>47.9</v>
      </c>
      <c r="Z20">
        <v>58</v>
      </c>
      <c r="AA20">
        <v>68.599999999999994</v>
      </c>
      <c r="AB20">
        <v>72.900000000000006</v>
      </c>
      <c r="AC20">
        <v>61</v>
      </c>
      <c r="AD20">
        <v>78</v>
      </c>
      <c r="AE20">
        <v>98.4</v>
      </c>
      <c r="AF20">
        <v>118.2</v>
      </c>
      <c r="AG20">
        <v>137.80000000000001</v>
      </c>
      <c r="AH20">
        <v>133.6</v>
      </c>
      <c r="AI20">
        <v>112.6</v>
      </c>
      <c r="AJ20">
        <v>147.5</v>
      </c>
      <c r="AK20">
        <v>146</v>
      </c>
      <c r="AL20">
        <v>178.3</v>
      </c>
      <c r="AM20">
        <v>219.8</v>
      </c>
      <c r="AN20">
        <v>234.8</v>
      </c>
      <c r="AO20">
        <v>193</v>
      </c>
      <c r="AP20">
        <v>205.3</v>
      </c>
      <c r="AQ20">
        <v>233.2</v>
      </c>
      <c r="AR20">
        <v>222.7</v>
      </c>
      <c r="AS20">
        <v>219.8</v>
      </c>
      <c r="AT20">
        <v>258.3</v>
      </c>
      <c r="AU20">
        <v>272.2</v>
      </c>
      <c r="AV20">
        <v>292.60000000000002</v>
      </c>
      <c r="AW20">
        <v>374.1</v>
      </c>
      <c r="AX20">
        <v>418.8</v>
      </c>
      <c r="AY20">
        <v>476.1</v>
      </c>
      <c r="AZ20">
        <v>537.4</v>
      </c>
      <c r="BA20">
        <v>483.9</v>
      </c>
      <c r="BB20">
        <v>485.8</v>
      </c>
      <c r="BC20">
        <v>407.4</v>
      </c>
      <c r="BD20">
        <v>419.8</v>
      </c>
      <c r="BE20">
        <v>594.29999999999995</v>
      </c>
      <c r="BF20">
        <v>683.6</v>
      </c>
      <c r="BG20">
        <v>815.7</v>
      </c>
      <c r="BH20">
        <v>883.2</v>
      </c>
      <c r="BI20">
        <v>976.4</v>
      </c>
      <c r="BJ20">
        <v>803.6</v>
      </c>
      <c r="BK20">
        <v>639.70000000000005</v>
      </c>
      <c r="BL20">
        <v>834.1</v>
      </c>
      <c r="BM20">
        <v>1070.7</v>
      </c>
      <c r="BN20">
        <v>1116.5</v>
      </c>
      <c r="BO20">
        <v>1257.5</v>
      </c>
      <c r="BP20">
        <v>1249.2</v>
      </c>
      <c r="BQ20">
        <v>1308.3</v>
      </c>
      <c r="BR20">
        <v>1269</v>
      </c>
      <c r="BS20">
        <v>1241.5999999999999</v>
      </c>
      <c r="BT20">
        <v>1332.3</v>
      </c>
      <c r="BU20">
        <v>1493.7</v>
      </c>
      <c r="BV20">
        <v>1576</v>
      </c>
      <c r="BW20">
        <v>1541.6</v>
      </c>
      <c r="BX20">
        <v>1970.5</v>
      </c>
      <c r="BY20" t="s">
        <v>83</v>
      </c>
    </row>
    <row r="21" spans="1:77" x14ac:dyDescent="0.35">
      <c r="A21" t="s">
        <v>108</v>
      </c>
      <c r="B21" t="s">
        <v>109</v>
      </c>
      <c r="C21">
        <v>6.4</v>
      </c>
      <c r="D21">
        <v>6.6</v>
      </c>
      <c r="E21">
        <v>8.1</v>
      </c>
      <c r="F21">
        <v>7.7</v>
      </c>
      <c r="G21">
        <v>7.8</v>
      </c>
      <c r="H21">
        <v>8.1</v>
      </c>
      <c r="I21">
        <v>8.1</v>
      </c>
      <c r="J21">
        <v>9.1999999999999993</v>
      </c>
      <c r="K21">
        <v>9.9</v>
      </c>
      <c r="L21">
        <v>10.4</v>
      </c>
      <c r="M21">
        <v>10.4</v>
      </c>
      <c r="N21">
        <v>11.6</v>
      </c>
      <c r="O21">
        <v>12.3</v>
      </c>
      <c r="P21">
        <v>12.2</v>
      </c>
      <c r="Q21">
        <v>13.2</v>
      </c>
      <c r="R21">
        <v>14.4</v>
      </c>
      <c r="S21">
        <v>16.600000000000001</v>
      </c>
      <c r="T21">
        <v>18.2</v>
      </c>
      <c r="U21">
        <v>19.5</v>
      </c>
      <c r="V21">
        <v>20.2</v>
      </c>
      <c r="W21">
        <v>22.6</v>
      </c>
      <c r="X21">
        <v>23.4</v>
      </c>
      <c r="Y21">
        <v>23.9</v>
      </c>
      <c r="Z21">
        <v>23.7</v>
      </c>
      <c r="AA21">
        <v>25.2</v>
      </c>
      <c r="AB21">
        <v>27.4</v>
      </c>
      <c r="AC21">
        <v>29</v>
      </c>
      <c r="AD21">
        <v>31.8</v>
      </c>
      <c r="AE21">
        <v>35.9</v>
      </c>
      <c r="AF21">
        <v>39.6</v>
      </c>
      <c r="AG21">
        <v>46.6</v>
      </c>
      <c r="AH21">
        <v>50.8</v>
      </c>
      <c r="AI21">
        <v>59</v>
      </c>
      <c r="AJ21">
        <v>72.3</v>
      </c>
      <c r="AK21">
        <v>76.5</v>
      </c>
      <c r="AL21">
        <v>85.5</v>
      </c>
      <c r="AM21">
        <v>94.6</v>
      </c>
      <c r="AN21">
        <v>103.5</v>
      </c>
      <c r="AO21">
        <v>106.1</v>
      </c>
      <c r="AP21">
        <v>113.3</v>
      </c>
      <c r="AQ21">
        <v>115.4</v>
      </c>
      <c r="AR21">
        <v>148</v>
      </c>
      <c r="AS21">
        <v>167.7</v>
      </c>
      <c r="AT21">
        <v>177</v>
      </c>
      <c r="AU21">
        <v>178.3</v>
      </c>
      <c r="AV21">
        <v>200.7</v>
      </c>
      <c r="AW21">
        <v>218.3</v>
      </c>
      <c r="AX21">
        <v>249.6</v>
      </c>
      <c r="AY21">
        <v>283.2</v>
      </c>
      <c r="AZ21">
        <v>312.89999999999998</v>
      </c>
      <c r="BA21">
        <v>341.4</v>
      </c>
      <c r="BB21">
        <v>331.8</v>
      </c>
      <c r="BC21">
        <v>380.8</v>
      </c>
      <c r="BD21">
        <v>357</v>
      </c>
      <c r="BE21">
        <v>376.8</v>
      </c>
      <c r="BF21">
        <v>423.9</v>
      </c>
      <c r="BG21">
        <v>519.79999999999995</v>
      </c>
      <c r="BH21">
        <v>341.1</v>
      </c>
      <c r="BI21">
        <v>677.2</v>
      </c>
      <c r="BJ21">
        <v>713.1</v>
      </c>
      <c r="BK21">
        <v>659.8</v>
      </c>
      <c r="BL21">
        <v>503.9</v>
      </c>
      <c r="BM21">
        <v>521.79999999999995</v>
      </c>
      <c r="BN21">
        <v>624.20000000000005</v>
      </c>
      <c r="BO21">
        <v>768.8</v>
      </c>
      <c r="BP21">
        <v>870.6</v>
      </c>
      <c r="BQ21">
        <v>934.4</v>
      </c>
      <c r="BR21">
        <v>1002.1</v>
      </c>
      <c r="BS21">
        <v>1003.7</v>
      </c>
      <c r="BT21">
        <v>1053.7</v>
      </c>
      <c r="BU21">
        <v>437.4</v>
      </c>
      <c r="BV21">
        <v>1050.5</v>
      </c>
      <c r="BW21">
        <v>1221.5999999999999</v>
      </c>
      <c r="BX21">
        <v>1401.6</v>
      </c>
      <c r="BY21" t="s">
        <v>83</v>
      </c>
    </row>
    <row r="22" spans="1:77" x14ac:dyDescent="0.35">
      <c r="A22" t="s">
        <v>110</v>
      </c>
      <c r="B22" t="s">
        <v>111</v>
      </c>
      <c r="C22">
        <v>11.5</v>
      </c>
      <c r="D22">
        <v>11.3</v>
      </c>
      <c r="E22">
        <v>9</v>
      </c>
      <c r="F22">
        <v>9.5</v>
      </c>
      <c r="G22">
        <v>10.9</v>
      </c>
      <c r="H22">
        <v>10.5</v>
      </c>
      <c r="I22">
        <v>12</v>
      </c>
      <c r="J22">
        <v>16.899999999999999</v>
      </c>
      <c r="K22">
        <v>15.4</v>
      </c>
      <c r="L22">
        <v>14.8</v>
      </c>
      <c r="M22">
        <v>12.5</v>
      </c>
      <c r="N22">
        <v>18.399999999999999</v>
      </c>
      <c r="O22">
        <v>17.399999999999999</v>
      </c>
      <c r="P22">
        <v>18.2</v>
      </c>
      <c r="Q22">
        <v>23.8</v>
      </c>
      <c r="R22">
        <v>26.5</v>
      </c>
      <c r="S22">
        <v>30.1</v>
      </c>
      <c r="T22">
        <v>36.6</v>
      </c>
      <c r="U22">
        <v>39.9</v>
      </c>
      <c r="V22">
        <v>37.9</v>
      </c>
      <c r="W22">
        <v>36.299999999999997</v>
      </c>
      <c r="X22">
        <v>31.4</v>
      </c>
      <c r="Y22">
        <v>24</v>
      </c>
      <c r="Z22">
        <v>34.299999999999997</v>
      </c>
      <c r="AA22">
        <v>43.4</v>
      </c>
      <c r="AB22">
        <v>45.4</v>
      </c>
      <c r="AC22">
        <v>32</v>
      </c>
      <c r="AD22">
        <v>46.2</v>
      </c>
      <c r="AE22">
        <v>62.4</v>
      </c>
      <c r="AF22">
        <v>78.5</v>
      </c>
      <c r="AG22">
        <v>91.2</v>
      </c>
      <c r="AH22">
        <v>82.9</v>
      </c>
      <c r="AI22">
        <v>53.6</v>
      </c>
      <c r="AJ22">
        <v>75.2</v>
      </c>
      <c r="AK22">
        <v>69.400000000000006</v>
      </c>
      <c r="AL22">
        <v>92.7</v>
      </c>
      <c r="AM22">
        <v>125.3</v>
      </c>
      <c r="AN22">
        <v>131.30000000000001</v>
      </c>
      <c r="AO22">
        <v>86.9</v>
      </c>
      <c r="AP22">
        <v>91.9</v>
      </c>
      <c r="AQ22">
        <v>117.8</v>
      </c>
      <c r="AR22">
        <v>74.7</v>
      </c>
      <c r="AS22">
        <v>52.1</v>
      </c>
      <c r="AT22">
        <v>81.3</v>
      </c>
      <c r="AU22">
        <v>93.9</v>
      </c>
      <c r="AV22">
        <v>91.9</v>
      </c>
      <c r="AW22">
        <v>155.9</v>
      </c>
      <c r="AX22">
        <v>169.2</v>
      </c>
      <c r="AY22">
        <v>192.9</v>
      </c>
      <c r="AZ22">
        <v>224.5</v>
      </c>
      <c r="BA22">
        <v>142.5</v>
      </c>
      <c r="BB22">
        <v>154</v>
      </c>
      <c r="BC22">
        <v>26.7</v>
      </c>
      <c r="BD22">
        <v>62.8</v>
      </c>
      <c r="BE22">
        <v>217.5</v>
      </c>
      <c r="BF22">
        <v>259.7</v>
      </c>
      <c r="BG22">
        <v>295.8</v>
      </c>
      <c r="BH22">
        <v>542</v>
      </c>
      <c r="BI22">
        <v>299.2</v>
      </c>
      <c r="BJ22">
        <v>90.5</v>
      </c>
      <c r="BK22">
        <v>-20.100000000000001</v>
      </c>
      <c r="BL22">
        <v>330.2</v>
      </c>
      <c r="BM22">
        <v>548.9</v>
      </c>
      <c r="BN22">
        <v>492.3</v>
      </c>
      <c r="BO22">
        <v>488.7</v>
      </c>
      <c r="BP22">
        <v>378.6</v>
      </c>
      <c r="BQ22">
        <v>373.8</v>
      </c>
      <c r="BR22">
        <v>266.89999999999998</v>
      </c>
      <c r="BS22">
        <v>237.9</v>
      </c>
      <c r="BT22">
        <v>278.60000000000002</v>
      </c>
      <c r="BU22">
        <v>1056.2</v>
      </c>
      <c r="BV22">
        <v>525.5</v>
      </c>
      <c r="BW22">
        <v>320</v>
      </c>
      <c r="BX22">
        <v>568.9</v>
      </c>
      <c r="BY22" t="s">
        <v>83</v>
      </c>
    </row>
    <row r="23" spans="1:77" x14ac:dyDescent="0.35">
      <c r="A23" t="s">
        <v>112</v>
      </c>
      <c r="B23" s="2" t="s">
        <v>113</v>
      </c>
      <c r="C23" s="2">
        <v>6</v>
      </c>
      <c r="D23" s="2">
        <v>6.7</v>
      </c>
      <c r="E23" s="2">
        <v>7.2</v>
      </c>
      <c r="F23" s="2">
        <v>8.1</v>
      </c>
      <c r="G23" s="2">
        <v>9.1</v>
      </c>
      <c r="H23" s="2">
        <v>10.1</v>
      </c>
      <c r="I23" s="2">
        <v>10.7</v>
      </c>
      <c r="J23" s="2">
        <v>11.7</v>
      </c>
      <c r="K23" s="2">
        <v>12.8</v>
      </c>
      <c r="L23" s="2">
        <v>13.7</v>
      </c>
      <c r="M23" s="2">
        <v>14.6</v>
      </c>
      <c r="N23" s="2">
        <v>15.8</v>
      </c>
      <c r="O23" s="2">
        <v>17.399999999999999</v>
      </c>
      <c r="P23" s="2">
        <v>18.3</v>
      </c>
      <c r="Q23" s="2">
        <v>19.100000000000001</v>
      </c>
      <c r="R23" s="2">
        <v>19.5</v>
      </c>
      <c r="S23" s="2">
        <v>21.5</v>
      </c>
      <c r="T23" s="2">
        <v>23</v>
      </c>
      <c r="U23" s="2">
        <v>25</v>
      </c>
      <c r="V23" s="2">
        <v>28</v>
      </c>
      <c r="W23" s="2">
        <v>31.2</v>
      </c>
      <c r="X23" s="2">
        <v>36</v>
      </c>
      <c r="Y23" s="2">
        <v>39.200000000000003</v>
      </c>
      <c r="Z23" s="2">
        <v>42.8</v>
      </c>
      <c r="AA23" s="2">
        <v>47</v>
      </c>
      <c r="AB23" s="2">
        <v>51.4</v>
      </c>
      <c r="AC23" s="2">
        <v>59.5</v>
      </c>
      <c r="AD23" s="2">
        <v>67.3</v>
      </c>
      <c r="AE23" s="2">
        <v>72.599999999999994</v>
      </c>
      <c r="AF23" s="2">
        <v>85.1</v>
      </c>
      <c r="AG23" s="2">
        <v>103</v>
      </c>
      <c r="AH23" s="2">
        <v>114</v>
      </c>
      <c r="AI23" s="2">
        <v>127.9</v>
      </c>
      <c r="AJ23" s="2">
        <v>146.1</v>
      </c>
      <c r="AK23" s="2">
        <v>163.69999999999999</v>
      </c>
      <c r="AL23" s="2">
        <v>186.6</v>
      </c>
      <c r="AM23" s="2">
        <v>208.8</v>
      </c>
      <c r="AN23" s="2">
        <v>232.3</v>
      </c>
      <c r="AO23" s="2">
        <v>241.9</v>
      </c>
      <c r="AP23" s="2">
        <v>253.2</v>
      </c>
      <c r="AQ23" s="2">
        <v>268.60000000000002</v>
      </c>
      <c r="AR23" s="2">
        <v>299.89999999999998</v>
      </c>
      <c r="AS23" s="2">
        <v>306.60000000000002</v>
      </c>
      <c r="AT23" s="2">
        <v>323.5</v>
      </c>
      <c r="AU23" s="2">
        <v>365.9</v>
      </c>
      <c r="AV23" s="2">
        <v>383.9</v>
      </c>
      <c r="AW23" s="2">
        <v>393.5</v>
      </c>
      <c r="AX23" s="2">
        <v>432.7</v>
      </c>
      <c r="AY23" s="2">
        <v>473.8</v>
      </c>
      <c r="AZ23" s="2">
        <v>533.79999999999995</v>
      </c>
      <c r="BA23" s="2">
        <v>600.1</v>
      </c>
      <c r="BB23" s="2">
        <v>635.1</v>
      </c>
      <c r="BC23" s="2">
        <v>706.6</v>
      </c>
      <c r="BD23" s="2">
        <v>732.7</v>
      </c>
      <c r="BE23" s="2">
        <v>756.4</v>
      </c>
      <c r="BF23" s="2">
        <v>794.4</v>
      </c>
      <c r="BG23" s="2">
        <v>832.1</v>
      </c>
      <c r="BH23" s="2">
        <v>920.5</v>
      </c>
      <c r="BI23" s="2">
        <v>1020.3</v>
      </c>
      <c r="BJ23" s="2">
        <v>970.4</v>
      </c>
      <c r="BK23" s="2">
        <v>813.6</v>
      </c>
      <c r="BL23" s="2">
        <v>940</v>
      </c>
      <c r="BM23" s="2">
        <v>977.5</v>
      </c>
      <c r="BN23" s="2">
        <v>994.4</v>
      </c>
      <c r="BO23" s="2">
        <v>1111.4000000000001</v>
      </c>
      <c r="BP23" s="2">
        <v>1091.7</v>
      </c>
      <c r="BQ23" s="2">
        <v>1260.5</v>
      </c>
      <c r="BR23" s="2">
        <v>1343.4</v>
      </c>
      <c r="BS23" s="2">
        <v>1410.5</v>
      </c>
      <c r="BT23" s="2">
        <v>1426.2</v>
      </c>
      <c r="BU23" s="2">
        <v>1554</v>
      </c>
      <c r="BV23" s="2">
        <v>1598.5</v>
      </c>
      <c r="BW23" s="2">
        <v>1705.5</v>
      </c>
      <c r="BX23" s="2">
        <v>1905.7</v>
      </c>
      <c r="BY23" s="2" t="s">
        <v>83</v>
      </c>
    </row>
    <row r="24" spans="1:77" x14ac:dyDescent="0.35">
      <c r="A24" t="s">
        <v>114</v>
      </c>
      <c r="B24" s="2" t="s">
        <v>115</v>
      </c>
      <c r="C24" s="2">
        <v>140</v>
      </c>
      <c r="D24" s="2">
        <v>136.30000000000001</v>
      </c>
      <c r="E24" s="2">
        <v>154.9</v>
      </c>
      <c r="F24" s="2">
        <v>177.6</v>
      </c>
      <c r="G24" s="2">
        <v>185.9</v>
      </c>
      <c r="H24" s="2">
        <v>199</v>
      </c>
      <c r="I24" s="2">
        <v>196.2</v>
      </c>
      <c r="J24" s="2">
        <v>221.4</v>
      </c>
      <c r="K24" s="2">
        <v>237.2</v>
      </c>
      <c r="L24" s="2">
        <v>247.9</v>
      </c>
      <c r="M24" s="2">
        <v>242.2</v>
      </c>
      <c r="N24" s="2">
        <v>271.7</v>
      </c>
      <c r="O24" s="2">
        <v>282.5</v>
      </c>
      <c r="P24" s="2">
        <v>290.39999999999998</v>
      </c>
      <c r="Q24" s="2">
        <v>316.8</v>
      </c>
      <c r="R24" s="2">
        <v>337.8</v>
      </c>
      <c r="S24" s="2">
        <v>364.5</v>
      </c>
      <c r="T24" s="2">
        <v>400.7</v>
      </c>
      <c r="U24" s="2">
        <v>440.1</v>
      </c>
      <c r="V24" s="2">
        <v>463.2</v>
      </c>
      <c r="W24" s="2">
        <v>510.9</v>
      </c>
      <c r="X24" s="2">
        <v>554.6</v>
      </c>
      <c r="Y24" s="2">
        <v>572.9</v>
      </c>
      <c r="Z24" s="2">
        <v>618.1</v>
      </c>
      <c r="AA24" s="2">
        <v>685.9</v>
      </c>
      <c r="AB24" s="2">
        <v>768.8</v>
      </c>
      <c r="AC24" s="2">
        <v>830</v>
      </c>
      <c r="AD24" s="2">
        <v>898.3</v>
      </c>
      <c r="AE24" s="2">
        <v>1014.7</v>
      </c>
      <c r="AF24" s="2">
        <v>1147.4000000000001</v>
      </c>
      <c r="AG24" s="2">
        <v>1303.9000000000001</v>
      </c>
      <c r="AH24" s="2">
        <v>1450.3</v>
      </c>
      <c r="AI24" s="2">
        <v>1574.4</v>
      </c>
      <c r="AJ24" s="2">
        <v>1788.7</v>
      </c>
      <c r="AK24" s="2">
        <v>1854.7</v>
      </c>
      <c r="AL24" s="2">
        <v>1985.8</v>
      </c>
      <c r="AM24" s="2">
        <v>2225.9</v>
      </c>
      <c r="AN24" s="2">
        <v>2369</v>
      </c>
      <c r="AO24" s="2">
        <v>2464.6999999999998</v>
      </c>
      <c r="AP24" s="2">
        <v>2641.7</v>
      </c>
      <c r="AQ24" s="2">
        <v>2873.7</v>
      </c>
      <c r="AR24" s="2">
        <v>3020</v>
      </c>
      <c r="AS24" s="2">
        <v>3160.5</v>
      </c>
      <c r="AT24" s="2">
        <v>3231</v>
      </c>
      <c r="AU24" s="2">
        <v>3376.1</v>
      </c>
      <c r="AV24" s="2">
        <v>3534.4</v>
      </c>
      <c r="AW24" s="2">
        <v>3815.9</v>
      </c>
      <c r="AX24" s="2">
        <v>4040.6</v>
      </c>
      <c r="AY24" s="2">
        <v>4295.3</v>
      </c>
      <c r="AZ24" s="2">
        <v>4608</v>
      </c>
      <c r="BA24" s="2">
        <v>4873.3</v>
      </c>
      <c r="BB24" s="2">
        <v>5166</v>
      </c>
      <c r="BC24" s="2">
        <v>5507.8</v>
      </c>
      <c r="BD24" s="2">
        <v>5467</v>
      </c>
      <c r="BE24" s="2">
        <v>5537.9</v>
      </c>
      <c r="BF24" s="2">
        <v>5726.3</v>
      </c>
      <c r="BG24" s="2">
        <v>6123.7</v>
      </c>
      <c r="BH24" s="2">
        <v>6561.5</v>
      </c>
      <c r="BI24" s="2">
        <v>7004.5</v>
      </c>
      <c r="BJ24" s="2">
        <v>7222.4</v>
      </c>
      <c r="BK24" s="2">
        <v>7291.4</v>
      </c>
      <c r="BL24" s="2">
        <v>6868.9</v>
      </c>
      <c r="BM24" s="2">
        <v>7248.9</v>
      </c>
      <c r="BN24" s="2">
        <v>7619</v>
      </c>
      <c r="BO24" s="2">
        <v>8060.4</v>
      </c>
      <c r="BP24" s="2">
        <v>8378</v>
      </c>
      <c r="BQ24" s="2">
        <v>8785.5</v>
      </c>
      <c r="BR24" s="2">
        <v>9128.5</v>
      </c>
      <c r="BS24" s="2">
        <v>9238.2000000000007</v>
      </c>
      <c r="BT24" s="2">
        <v>9659.7000000000007</v>
      </c>
      <c r="BU24" s="2">
        <v>10188.6</v>
      </c>
      <c r="BV24" s="2">
        <v>10641.4</v>
      </c>
      <c r="BW24" s="2">
        <v>10351</v>
      </c>
      <c r="BX24" s="2">
        <v>11774.6</v>
      </c>
      <c r="BY24" s="2" t="s">
        <v>83</v>
      </c>
    </row>
    <row r="25" spans="1:77" s="3" customFormat="1" x14ac:dyDescent="0.35">
      <c r="B25" s="4" t="s">
        <v>161</v>
      </c>
      <c r="C25" s="4">
        <f>C24*100/140</f>
        <v>100</v>
      </c>
      <c r="D25" s="4">
        <f t="shared" ref="D25:BO25" si="0">D24*100/140</f>
        <v>97.357142857142875</v>
      </c>
      <c r="E25" s="4">
        <f t="shared" si="0"/>
        <v>110.64285714285714</v>
      </c>
      <c r="F25" s="4">
        <f t="shared" si="0"/>
        <v>126.85714285714286</v>
      </c>
      <c r="G25" s="4">
        <f t="shared" si="0"/>
        <v>132.78571428571428</v>
      </c>
      <c r="H25" s="4">
        <f t="shared" si="0"/>
        <v>142.14285714285714</v>
      </c>
      <c r="I25" s="4">
        <f t="shared" si="0"/>
        <v>140.14285714285714</v>
      </c>
      <c r="J25" s="4">
        <f t="shared" si="0"/>
        <v>158.14285714285714</v>
      </c>
      <c r="K25" s="4">
        <f t="shared" si="0"/>
        <v>169.42857142857142</v>
      </c>
      <c r="L25" s="4">
        <f t="shared" si="0"/>
        <v>177.07142857142858</v>
      </c>
      <c r="M25" s="4">
        <f t="shared" si="0"/>
        <v>173</v>
      </c>
      <c r="N25" s="4">
        <f t="shared" si="0"/>
        <v>194.07142857142858</v>
      </c>
      <c r="O25" s="4">
        <f t="shared" si="0"/>
        <v>201.78571428571428</v>
      </c>
      <c r="P25" s="4">
        <f t="shared" si="0"/>
        <v>207.42857142857142</v>
      </c>
      <c r="Q25" s="4">
        <f t="shared" si="0"/>
        <v>226.28571428571428</v>
      </c>
      <c r="R25" s="4">
        <f t="shared" si="0"/>
        <v>241.28571428571428</v>
      </c>
      <c r="S25" s="4">
        <f t="shared" si="0"/>
        <v>260.35714285714283</v>
      </c>
      <c r="T25" s="4">
        <f t="shared" si="0"/>
        <v>286.21428571428572</v>
      </c>
      <c r="U25" s="4">
        <f t="shared" si="0"/>
        <v>314.35714285714283</v>
      </c>
      <c r="V25" s="4">
        <f t="shared" si="0"/>
        <v>330.85714285714283</v>
      </c>
      <c r="W25" s="4">
        <f t="shared" si="0"/>
        <v>364.92857142857144</v>
      </c>
      <c r="X25" s="4">
        <f t="shared" si="0"/>
        <v>396.14285714285717</v>
      </c>
      <c r="Y25" s="4">
        <f t="shared" si="0"/>
        <v>409.21428571428572</v>
      </c>
      <c r="Z25" s="4">
        <f t="shared" si="0"/>
        <v>441.5</v>
      </c>
      <c r="AA25" s="4">
        <f t="shared" si="0"/>
        <v>489.92857142857144</v>
      </c>
      <c r="AB25" s="4">
        <f t="shared" si="0"/>
        <v>549.14285714285711</v>
      </c>
      <c r="AC25" s="4">
        <f t="shared" si="0"/>
        <v>592.85714285714289</v>
      </c>
      <c r="AD25" s="4">
        <f t="shared" si="0"/>
        <v>641.64285714285711</v>
      </c>
      <c r="AE25" s="4">
        <f t="shared" si="0"/>
        <v>724.78571428571433</v>
      </c>
      <c r="AF25" s="4">
        <f t="shared" si="0"/>
        <v>819.57142857142867</v>
      </c>
      <c r="AG25" s="4">
        <f t="shared" si="0"/>
        <v>931.357142857143</v>
      </c>
      <c r="AH25" s="4">
        <f t="shared" si="0"/>
        <v>1035.9285714285713</v>
      </c>
      <c r="AI25" s="4">
        <f t="shared" si="0"/>
        <v>1124.5714285714287</v>
      </c>
      <c r="AJ25" s="4">
        <f t="shared" si="0"/>
        <v>1277.6428571428571</v>
      </c>
      <c r="AK25" s="4">
        <f t="shared" si="0"/>
        <v>1324.7857142857142</v>
      </c>
      <c r="AL25" s="4">
        <f t="shared" si="0"/>
        <v>1418.4285714285713</v>
      </c>
      <c r="AM25" s="4">
        <f t="shared" si="0"/>
        <v>1589.9285714285713</v>
      </c>
      <c r="AN25" s="4">
        <f t="shared" si="0"/>
        <v>1692.1428571428571</v>
      </c>
      <c r="AO25" s="4">
        <f t="shared" si="0"/>
        <v>1760.4999999999998</v>
      </c>
      <c r="AP25" s="4">
        <f t="shared" si="0"/>
        <v>1886.9285714285713</v>
      </c>
      <c r="AQ25" s="4">
        <f t="shared" si="0"/>
        <v>2052.6428571428573</v>
      </c>
      <c r="AR25" s="4">
        <f t="shared" si="0"/>
        <v>2157.1428571428573</v>
      </c>
      <c r="AS25" s="4">
        <f t="shared" si="0"/>
        <v>2257.5</v>
      </c>
      <c r="AT25" s="4">
        <f t="shared" si="0"/>
        <v>2307.8571428571427</v>
      </c>
      <c r="AU25" s="4">
        <f t="shared" si="0"/>
        <v>2411.5</v>
      </c>
      <c r="AV25" s="4">
        <f t="shared" si="0"/>
        <v>2524.5714285714284</v>
      </c>
      <c r="AW25" s="4">
        <f t="shared" si="0"/>
        <v>2725.6428571428573</v>
      </c>
      <c r="AX25" s="4">
        <f t="shared" si="0"/>
        <v>2886.1428571428573</v>
      </c>
      <c r="AY25" s="4">
        <f t="shared" si="0"/>
        <v>3068.0714285714284</v>
      </c>
      <c r="AZ25" s="4">
        <f t="shared" si="0"/>
        <v>3291.4285714285716</v>
      </c>
      <c r="BA25" s="4">
        <f t="shared" si="0"/>
        <v>3480.9285714285716</v>
      </c>
      <c r="BB25" s="4">
        <f t="shared" si="0"/>
        <v>3690</v>
      </c>
      <c r="BC25" s="4">
        <f t="shared" si="0"/>
        <v>3934.1428571428573</v>
      </c>
      <c r="BD25" s="4">
        <f t="shared" si="0"/>
        <v>3905</v>
      </c>
      <c r="BE25" s="4">
        <f t="shared" si="0"/>
        <v>3955.6428571428573</v>
      </c>
      <c r="BF25" s="4">
        <f t="shared" si="0"/>
        <v>4090.2142857142858</v>
      </c>
      <c r="BG25" s="4">
        <f t="shared" si="0"/>
        <v>4374.0714285714284</v>
      </c>
      <c r="BH25" s="4">
        <f t="shared" si="0"/>
        <v>4686.7857142857147</v>
      </c>
      <c r="BI25" s="4">
        <f t="shared" si="0"/>
        <v>5003.2142857142853</v>
      </c>
      <c r="BJ25" s="4">
        <f t="shared" si="0"/>
        <v>5158.8571428571431</v>
      </c>
      <c r="BK25" s="4">
        <f t="shared" si="0"/>
        <v>5208.1428571428569</v>
      </c>
      <c r="BL25" s="4">
        <f t="shared" si="0"/>
        <v>4906.3571428571431</v>
      </c>
      <c r="BM25" s="4">
        <f t="shared" si="0"/>
        <v>5177.7857142857147</v>
      </c>
      <c r="BN25" s="4">
        <f t="shared" si="0"/>
        <v>5442.1428571428569</v>
      </c>
      <c r="BO25" s="4">
        <f t="shared" si="0"/>
        <v>5757.4285714285716</v>
      </c>
      <c r="BP25" s="4">
        <f t="shared" ref="BP25:BX25" si="1">BP24*100/140</f>
        <v>5984.2857142857147</v>
      </c>
      <c r="BQ25" s="4">
        <f t="shared" si="1"/>
        <v>6275.3571428571431</v>
      </c>
      <c r="BR25" s="4">
        <f t="shared" si="1"/>
        <v>6520.3571428571431</v>
      </c>
      <c r="BS25" s="4">
        <f t="shared" si="1"/>
        <v>6598.7142857142862</v>
      </c>
      <c r="BT25" s="4">
        <f t="shared" si="1"/>
        <v>6899.7857142857147</v>
      </c>
      <c r="BU25" s="4">
        <f t="shared" si="1"/>
        <v>7277.5714285714284</v>
      </c>
      <c r="BV25" s="4">
        <f t="shared" si="1"/>
        <v>7601</v>
      </c>
      <c r="BW25" s="4">
        <f t="shared" si="1"/>
        <v>7393.5714285714284</v>
      </c>
      <c r="BX25" s="4">
        <f t="shared" si="1"/>
        <v>8410.4285714285706</v>
      </c>
      <c r="BY25" s="4"/>
    </row>
    <row r="26" spans="1:77" x14ac:dyDescent="0.35">
      <c r="A26" t="s">
        <v>116</v>
      </c>
      <c r="B26" t="s">
        <v>85</v>
      </c>
      <c r="C26">
        <v>11.1</v>
      </c>
      <c r="D26">
        <v>12</v>
      </c>
      <c r="E26">
        <v>12.8</v>
      </c>
      <c r="F26">
        <v>14.6</v>
      </c>
      <c r="G26">
        <v>15.6</v>
      </c>
      <c r="H26">
        <v>16.7</v>
      </c>
      <c r="I26">
        <v>17.7</v>
      </c>
      <c r="J26">
        <v>18.899999999999999</v>
      </c>
      <c r="K26">
        <v>21.4</v>
      </c>
      <c r="L26">
        <v>23.8</v>
      </c>
      <c r="M26">
        <v>25.5</v>
      </c>
      <c r="N26">
        <v>26.7</v>
      </c>
      <c r="O26">
        <v>27.6</v>
      </c>
      <c r="P26">
        <v>28.6</v>
      </c>
      <c r="Q26">
        <v>29.8</v>
      </c>
      <c r="R26">
        <v>31.3</v>
      </c>
      <c r="S26">
        <v>33.299999999999997</v>
      </c>
      <c r="T26">
        <v>35.799999999999997</v>
      </c>
      <c r="U26">
        <v>39.4</v>
      </c>
      <c r="V26">
        <v>43.5</v>
      </c>
      <c r="W26">
        <v>48.1</v>
      </c>
      <c r="X26">
        <v>53.5</v>
      </c>
      <c r="Y26">
        <v>59.3</v>
      </c>
      <c r="Z26">
        <v>64.7</v>
      </c>
      <c r="AA26">
        <v>70.2</v>
      </c>
      <c r="AB26">
        <v>78.2</v>
      </c>
      <c r="AC26">
        <v>91.4</v>
      </c>
      <c r="AD26">
        <v>107.7</v>
      </c>
      <c r="AE26">
        <v>118.3</v>
      </c>
      <c r="AF26">
        <v>132.6</v>
      </c>
      <c r="AG26">
        <v>150.19999999999999</v>
      </c>
      <c r="AH26">
        <v>172.4</v>
      </c>
      <c r="AI26">
        <v>198.9</v>
      </c>
      <c r="AJ26">
        <v>229.1</v>
      </c>
      <c r="AK26">
        <v>253.9</v>
      </c>
      <c r="AL26">
        <v>264.60000000000002</v>
      </c>
      <c r="AM26">
        <v>279</v>
      </c>
      <c r="AN26">
        <v>299</v>
      </c>
      <c r="AO26">
        <v>317.89999999999998</v>
      </c>
      <c r="AP26">
        <v>334.7</v>
      </c>
      <c r="AQ26">
        <v>358.2</v>
      </c>
      <c r="AR26">
        <v>380.2</v>
      </c>
      <c r="AS26">
        <v>402.6</v>
      </c>
      <c r="AT26">
        <v>423.6</v>
      </c>
      <c r="AU26">
        <v>436.3</v>
      </c>
      <c r="AV26">
        <v>455.8</v>
      </c>
      <c r="AW26">
        <v>482.3</v>
      </c>
      <c r="AX26">
        <v>520.79999999999995</v>
      </c>
      <c r="AY26">
        <v>554.20000000000005</v>
      </c>
      <c r="AZ26">
        <v>594.6</v>
      </c>
      <c r="BA26">
        <v>634.1</v>
      </c>
      <c r="BB26">
        <v>679.1</v>
      </c>
      <c r="BC26">
        <v>737.5</v>
      </c>
      <c r="BD26">
        <v>781.5</v>
      </c>
      <c r="BE26">
        <v>802.9</v>
      </c>
      <c r="BF26">
        <v>816.1</v>
      </c>
      <c r="BG26">
        <v>849.7</v>
      </c>
      <c r="BH26">
        <v>911</v>
      </c>
      <c r="BI26">
        <v>981.5</v>
      </c>
      <c r="BJ26">
        <v>1044</v>
      </c>
      <c r="BK26">
        <v>1105</v>
      </c>
      <c r="BL26">
        <v>1110.7</v>
      </c>
      <c r="BM26">
        <v>1119.8</v>
      </c>
      <c r="BN26">
        <v>1169.3</v>
      </c>
      <c r="BO26">
        <v>1230.5999999999999</v>
      </c>
      <c r="BP26">
        <v>1279.7</v>
      </c>
      <c r="BQ26">
        <v>1349.2</v>
      </c>
      <c r="BR26">
        <v>1401.7</v>
      </c>
      <c r="BS26">
        <v>1430.2</v>
      </c>
      <c r="BT26">
        <v>1493</v>
      </c>
      <c r="BU26">
        <v>1562.5</v>
      </c>
      <c r="BV26">
        <v>1645.6</v>
      </c>
      <c r="BW26">
        <v>1709.3</v>
      </c>
      <c r="BX26">
        <v>1801.3</v>
      </c>
      <c r="BY26">
        <v>2004.8</v>
      </c>
    </row>
    <row r="27" spans="1:77" x14ac:dyDescent="0.35">
      <c r="A27" t="s">
        <v>117</v>
      </c>
      <c r="B27" t="s">
        <v>87</v>
      </c>
      <c r="C27">
        <v>128.9</v>
      </c>
      <c r="D27">
        <v>124.3</v>
      </c>
      <c r="E27">
        <v>142</v>
      </c>
      <c r="F27">
        <v>163</v>
      </c>
      <c r="G27">
        <v>170.3</v>
      </c>
      <c r="H27">
        <v>182.3</v>
      </c>
      <c r="I27">
        <v>178.4</v>
      </c>
      <c r="J27">
        <v>202.5</v>
      </c>
      <c r="K27">
        <v>215.9</v>
      </c>
      <c r="L27">
        <v>224.2</v>
      </c>
      <c r="M27">
        <v>216.8</v>
      </c>
      <c r="N27">
        <v>245</v>
      </c>
      <c r="O27">
        <v>254.9</v>
      </c>
      <c r="P27">
        <v>261.89999999999998</v>
      </c>
      <c r="Q27">
        <v>287</v>
      </c>
      <c r="R27">
        <v>306.5</v>
      </c>
      <c r="S27">
        <v>331.3</v>
      </c>
      <c r="T27">
        <v>364.9</v>
      </c>
      <c r="U27">
        <v>400.7</v>
      </c>
      <c r="V27">
        <v>419.7</v>
      </c>
      <c r="W27">
        <v>462.9</v>
      </c>
      <c r="X27">
        <v>501.1</v>
      </c>
      <c r="Y27">
        <v>513.6</v>
      </c>
      <c r="Z27">
        <v>553.4</v>
      </c>
      <c r="AA27">
        <v>615.79999999999995</v>
      </c>
      <c r="AB27">
        <v>690.7</v>
      </c>
      <c r="AC27">
        <v>738.7</v>
      </c>
      <c r="AD27">
        <v>790.6</v>
      </c>
      <c r="AE27">
        <v>896.4</v>
      </c>
      <c r="AF27">
        <v>1014.8</v>
      </c>
      <c r="AG27">
        <v>1153.8</v>
      </c>
      <c r="AH27">
        <v>1277.8</v>
      </c>
      <c r="AI27">
        <v>1375.5</v>
      </c>
      <c r="AJ27">
        <v>1559.6</v>
      </c>
      <c r="AK27">
        <v>1600.8</v>
      </c>
      <c r="AL27">
        <v>1721.2</v>
      </c>
      <c r="AM27">
        <v>1946.9</v>
      </c>
      <c r="AN27">
        <v>2070</v>
      </c>
      <c r="AO27">
        <v>2146.8000000000002</v>
      </c>
      <c r="AP27">
        <v>2307</v>
      </c>
      <c r="AQ27">
        <v>2515.5</v>
      </c>
      <c r="AR27">
        <v>2639.9</v>
      </c>
      <c r="AS27">
        <v>2757.9</v>
      </c>
      <c r="AT27">
        <v>2807.4</v>
      </c>
      <c r="AU27">
        <v>2939.8</v>
      </c>
      <c r="AV27">
        <v>3078.6</v>
      </c>
      <c r="AW27">
        <v>3333.5</v>
      </c>
      <c r="AX27">
        <v>3519.8</v>
      </c>
      <c r="AY27">
        <v>3741.1</v>
      </c>
      <c r="AZ27">
        <v>4013.4</v>
      </c>
      <c r="BA27">
        <v>4239.2</v>
      </c>
      <c r="BB27">
        <v>4486.8999999999996</v>
      </c>
      <c r="BC27">
        <v>4770.3999999999996</v>
      </c>
      <c r="BD27">
        <v>4685.5</v>
      </c>
      <c r="BE27">
        <v>4735</v>
      </c>
      <c r="BF27">
        <v>4910.1000000000004</v>
      </c>
      <c r="BG27">
        <v>5274</v>
      </c>
      <c r="BH27">
        <v>5650.5</v>
      </c>
      <c r="BI27">
        <v>6023</v>
      </c>
      <c r="BJ27">
        <v>6178.5</v>
      </c>
      <c r="BK27">
        <v>6186.4</v>
      </c>
      <c r="BL27">
        <v>5758.2</v>
      </c>
      <c r="BM27">
        <v>6129.2</v>
      </c>
      <c r="BN27">
        <v>6449.7</v>
      </c>
      <c r="BO27">
        <v>6829.8</v>
      </c>
      <c r="BP27">
        <v>7098.3</v>
      </c>
      <c r="BQ27">
        <v>7436.2</v>
      </c>
      <c r="BR27">
        <v>7726.8</v>
      </c>
      <c r="BS27">
        <v>7808</v>
      </c>
      <c r="BT27">
        <v>8166.7</v>
      </c>
      <c r="BU27">
        <v>8626</v>
      </c>
      <c r="BV27">
        <v>8995.9</v>
      </c>
      <c r="BW27">
        <v>8641.7000000000007</v>
      </c>
      <c r="BX27">
        <v>9973.2999999999993</v>
      </c>
      <c r="BY27" t="s">
        <v>83</v>
      </c>
    </row>
    <row r="28" spans="1:77" x14ac:dyDescent="0.35">
      <c r="A28" t="s">
        <v>118</v>
      </c>
      <c r="B28" t="s">
        <v>89</v>
      </c>
      <c r="C28">
        <v>87.5</v>
      </c>
      <c r="D28">
        <v>84.9</v>
      </c>
      <c r="E28">
        <v>94.4</v>
      </c>
      <c r="F28">
        <v>109.8</v>
      </c>
      <c r="G28">
        <v>117.8</v>
      </c>
      <c r="H28">
        <v>128.19999999999999</v>
      </c>
      <c r="I28">
        <v>125.9</v>
      </c>
      <c r="J28">
        <v>137.9</v>
      </c>
      <c r="K28">
        <v>150.80000000000001</v>
      </c>
      <c r="L28">
        <v>158.4</v>
      </c>
      <c r="M28">
        <v>155.19999999999999</v>
      </c>
      <c r="N28">
        <v>170.8</v>
      </c>
      <c r="O28">
        <v>180.4</v>
      </c>
      <c r="P28">
        <v>184.5</v>
      </c>
      <c r="Q28">
        <v>199.3</v>
      </c>
      <c r="R28">
        <v>210.1</v>
      </c>
      <c r="S28">
        <v>225.7</v>
      </c>
      <c r="T28">
        <v>245.4</v>
      </c>
      <c r="U28">
        <v>272.89999999999998</v>
      </c>
      <c r="V28">
        <v>291.10000000000002</v>
      </c>
      <c r="W28">
        <v>320.89999999999998</v>
      </c>
      <c r="X28">
        <v>356.1</v>
      </c>
      <c r="Y28">
        <v>374.5</v>
      </c>
      <c r="Z28">
        <v>396.2</v>
      </c>
      <c r="AA28">
        <v>439.9</v>
      </c>
      <c r="AB28">
        <v>495.1</v>
      </c>
      <c r="AC28">
        <v>542.9</v>
      </c>
      <c r="AD28">
        <v>569</v>
      </c>
      <c r="AE28">
        <v>640</v>
      </c>
      <c r="AF28">
        <v>723.3</v>
      </c>
      <c r="AG28">
        <v>829.5</v>
      </c>
      <c r="AH28">
        <v>942.4</v>
      </c>
      <c r="AI28">
        <v>1030.7</v>
      </c>
      <c r="AJ28">
        <v>1139.9000000000001</v>
      </c>
      <c r="AK28">
        <v>1183.3</v>
      </c>
      <c r="AL28">
        <v>1250.0999999999999</v>
      </c>
      <c r="AM28">
        <v>1388.2</v>
      </c>
      <c r="AN28">
        <v>1490.1</v>
      </c>
      <c r="AO28">
        <v>1578.2</v>
      </c>
      <c r="AP28">
        <v>1685.5</v>
      </c>
      <c r="AQ28">
        <v>1825.3</v>
      </c>
      <c r="AR28">
        <v>1934.8</v>
      </c>
      <c r="AS28">
        <v>2037.5</v>
      </c>
      <c r="AT28">
        <v>2071.1</v>
      </c>
      <c r="AU28">
        <v>2188.6999999999998</v>
      </c>
      <c r="AV28">
        <v>2271</v>
      </c>
      <c r="AW28">
        <v>2398.6999999999998</v>
      </c>
      <c r="AX28">
        <v>2524.6</v>
      </c>
      <c r="AY28">
        <v>2667.7</v>
      </c>
      <c r="AZ28">
        <v>2862.6</v>
      </c>
      <c r="BA28">
        <v>3093.8</v>
      </c>
      <c r="BB28">
        <v>3310</v>
      </c>
      <c r="BC28">
        <v>3597.3</v>
      </c>
      <c r="BD28">
        <v>3582.3</v>
      </c>
      <c r="BE28">
        <v>3540.5</v>
      </c>
      <c r="BF28">
        <v>3594.3</v>
      </c>
      <c r="BG28">
        <v>3761.3</v>
      </c>
      <c r="BH28">
        <v>3928.7</v>
      </c>
      <c r="BI28">
        <v>4127.5</v>
      </c>
      <c r="BJ28">
        <v>4307.1000000000004</v>
      </c>
      <c r="BK28">
        <v>4364.3</v>
      </c>
      <c r="BL28">
        <v>4094.9</v>
      </c>
      <c r="BM28">
        <v>4166.6000000000004</v>
      </c>
      <c r="BN28">
        <v>4372.7</v>
      </c>
      <c r="BO28">
        <v>4608.3</v>
      </c>
      <c r="BP28">
        <v>4768.1000000000004</v>
      </c>
      <c r="BQ28">
        <v>5026.2</v>
      </c>
      <c r="BR28">
        <v>5292.6</v>
      </c>
      <c r="BS28">
        <v>5430.6</v>
      </c>
      <c r="BT28">
        <v>5704.8</v>
      </c>
      <c r="BU28">
        <v>6023.3</v>
      </c>
      <c r="BV28">
        <v>6317.5</v>
      </c>
      <c r="BW28">
        <v>6327.8</v>
      </c>
      <c r="BX28">
        <v>6955.6</v>
      </c>
      <c r="BY28">
        <v>7661</v>
      </c>
    </row>
    <row r="29" spans="1:77" x14ac:dyDescent="0.35">
      <c r="A29" t="s">
        <v>119</v>
      </c>
      <c r="B29" t="s">
        <v>91</v>
      </c>
      <c r="C29">
        <v>83.4</v>
      </c>
      <c r="D29">
        <v>80.7</v>
      </c>
      <c r="E29">
        <v>88.9</v>
      </c>
      <c r="F29">
        <v>103.1</v>
      </c>
      <c r="G29">
        <v>110.5</v>
      </c>
      <c r="H29">
        <v>120.4</v>
      </c>
      <c r="I29">
        <v>117.7</v>
      </c>
      <c r="J29">
        <v>128.5</v>
      </c>
      <c r="K29">
        <v>140.1</v>
      </c>
      <c r="L29">
        <v>146.5</v>
      </c>
      <c r="M29">
        <v>143.30000000000001</v>
      </c>
      <c r="N29">
        <v>156.9</v>
      </c>
      <c r="O29">
        <v>165.1</v>
      </c>
      <c r="P29">
        <v>168.6</v>
      </c>
      <c r="Q29">
        <v>181.2</v>
      </c>
      <c r="R29">
        <v>190.6</v>
      </c>
      <c r="S29">
        <v>204.5</v>
      </c>
      <c r="T29">
        <v>222.2</v>
      </c>
      <c r="U29">
        <v>245.2</v>
      </c>
      <c r="V29">
        <v>261.60000000000002</v>
      </c>
      <c r="W29">
        <v>288.10000000000002</v>
      </c>
      <c r="X29">
        <v>318.8</v>
      </c>
      <c r="Y29">
        <v>334.9</v>
      </c>
      <c r="Z29">
        <v>353.5</v>
      </c>
      <c r="AA29">
        <v>389.9</v>
      </c>
      <c r="AB29">
        <v>437.3</v>
      </c>
      <c r="AC29">
        <v>478.5</v>
      </c>
      <c r="AD29">
        <v>495.1</v>
      </c>
      <c r="AE29">
        <v>554.6</v>
      </c>
      <c r="AF29">
        <v>621.6</v>
      </c>
      <c r="AG29">
        <v>709</v>
      </c>
      <c r="AH29">
        <v>802.5</v>
      </c>
      <c r="AI29">
        <v>874.7</v>
      </c>
      <c r="AJ29">
        <v>964.3</v>
      </c>
      <c r="AK29">
        <v>995</v>
      </c>
      <c r="AL29">
        <v>1044.7</v>
      </c>
      <c r="AM29">
        <v>1160.0999999999999</v>
      </c>
      <c r="AN29">
        <v>1243</v>
      </c>
      <c r="AO29">
        <v>1307.3</v>
      </c>
      <c r="AP29">
        <v>1397</v>
      </c>
      <c r="AQ29">
        <v>1514.9</v>
      </c>
      <c r="AR29">
        <v>1600.1</v>
      </c>
      <c r="AS29">
        <v>1682.9</v>
      </c>
      <c r="AT29">
        <v>1701.7</v>
      </c>
      <c r="AU29">
        <v>1783.9</v>
      </c>
      <c r="AV29">
        <v>1845.5</v>
      </c>
      <c r="AW29">
        <v>1952.8</v>
      </c>
      <c r="AX29">
        <v>2076.9</v>
      </c>
      <c r="AY29">
        <v>2206.9</v>
      </c>
      <c r="AZ29">
        <v>2384.1999999999998</v>
      </c>
      <c r="BA29">
        <v>2582.6</v>
      </c>
      <c r="BB29">
        <v>2771.1</v>
      </c>
      <c r="BC29">
        <v>3008.4</v>
      </c>
      <c r="BD29">
        <v>2991.5</v>
      </c>
      <c r="BE29">
        <v>2937.4</v>
      </c>
      <c r="BF29">
        <v>2960.8</v>
      </c>
      <c r="BG29">
        <v>3098.3</v>
      </c>
      <c r="BH29">
        <v>3236.3</v>
      </c>
      <c r="BI29">
        <v>3418.9</v>
      </c>
      <c r="BJ29">
        <v>3573.4</v>
      </c>
      <c r="BK29">
        <v>3624.7</v>
      </c>
      <c r="BL29">
        <v>3382.8</v>
      </c>
      <c r="BM29">
        <v>3452.3</v>
      </c>
      <c r="BN29">
        <v>3630.6</v>
      </c>
      <c r="BO29">
        <v>3839.2</v>
      </c>
      <c r="BP29">
        <v>3968.6</v>
      </c>
      <c r="BQ29">
        <v>4197.2</v>
      </c>
      <c r="BR29">
        <v>4430.6000000000004</v>
      </c>
      <c r="BS29">
        <v>4560.3</v>
      </c>
      <c r="BT29">
        <v>4786.1000000000004</v>
      </c>
      <c r="BU29">
        <v>5049.1000000000004</v>
      </c>
      <c r="BV29">
        <v>5301.2</v>
      </c>
      <c r="BW29">
        <v>5329.1</v>
      </c>
      <c r="BX29">
        <v>5888.2</v>
      </c>
      <c r="BY29">
        <v>6520.1</v>
      </c>
    </row>
    <row r="30" spans="1:77" x14ac:dyDescent="0.35">
      <c r="A30" t="s">
        <v>120</v>
      </c>
      <c r="B30" t="s">
        <v>93</v>
      </c>
      <c r="C30">
        <v>4</v>
      </c>
      <c r="D30">
        <v>4.2</v>
      </c>
      <c r="E30">
        <v>5.4</v>
      </c>
      <c r="F30">
        <v>6.8</v>
      </c>
      <c r="G30">
        <v>7.2</v>
      </c>
      <c r="H30">
        <v>7.8</v>
      </c>
      <c r="I30">
        <v>8.1999999999999993</v>
      </c>
      <c r="J30">
        <v>9.4</v>
      </c>
      <c r="K30">
        <v>10.7</v>
      </c>
      <c r="L30">
        <v>11.9</v>
      </c>
      <c r="M30">
        <v>11.9</v>
      </c>
      <c r="N30">
        <v>13.9</v>
      </c>
      <c r="O30">
        <v>15.4</v>
      </c>
      <c r="P30">
        <v>15.9</v>
      </c>
      <c r="Q30">
        <v>18.100000000000001</v>
      </c>
      <c r="R30">
        <v>19.5</v>
      </c>
      <c r="S30">
        <v>21.1</v>
      </c>
      <c r="T30">
        <v>23.2</v>
      </c>
      <c r="U30">
        <v>27.6</v>
      </c>
      <c r="V30">
        <v>29.4</v>
      </c>
      <c r="W30">
        <v>32.700000000000003</v>
      </c>
      <c r="X30">
        <v>37.200000000000003</v>
      </c>
      <c r="Y30">
        <v>39.5</v>
      </c>
      <c r="Z30">
        <v>42.7</v>
      </c>
      <c r="AA30">
        <v>50</v>
      </c>
      <c r="AB30">
        <v>57.8</v>
      </c>
      <c r="AC30">
        <v>64.400000000000006</v>
      </c>
      <c r="AD30">
        <v>74</v>
      </c>
      <c r="AE30">
        <v>85.4</v>
      </c>
      <c r="AF30">
        <v>101.8</v>
      </c>
      <c r="AG30">
        <v>120.5</v>
      </c>
      <c r="AH30">
        <v>139.9</v>
      </c>
      <c r="AI30">
        <v>156</v>
      </c>
      <c r="AJ30">
        <v>175.6</v>
      </c>
      <c r="AK30">
        <v>188.3</v>
      </c>
      <c r="AL30">
        <v>205.4</v>
      </c>
      <c r="AM30">
        <v>228.1</v>
      </c>
      <c r="AN30">
        <v>247.1</v>
      </c>
      <c r="AO30">
        <v>270.89999999999998</v>
      </c>
      <c r="AP30">
        <v>288.39999999999998</v>
      </c>
      <c r="AQ30">
        <v>310.39999999999998</v>
      </c>
      <c r="AR30">
        <v>334.7</v>
      </c>
      <c r="AS30">
        <v>354.6</v>
      </c>
      <c r="AT30">
        <v>369.4</v>
      </c>
      <c r="AU30">
        <v>404.8</v>
      </c>
      <c r="AV30">
        <v>425.6</v>
      </c>
      <c r="AW30">
        <v>445.9</v>
      </c>
      <c r="AX30">
        <v>447.7</v>
      </c>
      <c r="AY30">
        <v>460.8</v>
      </c>
      <c r="AZ30">
        <v>478.3</v>
      </c>
      <c r="BA30">
        <v>511.2</v>
      </c>
      <c r="BB30">
        <v>538.9</v>
      </c>
      <c r="BC30">
        <v>588.9</v>
      </c>
      <c r="BD30">
        <v>590.79999999999995</v>
      </c>
      <c r="BE30">
        <v>603</v>
      </c>
      <c r="BF30">
        <v>633.5</v>
      </c>
      <c r="BG30">
        <v>663</v>
      </c>
      <c r="BH30">
        <v>692.5</v>
      </c>
      <c r="BI30">
        <v>708.6</v>
      </c>
      <c r="BJ30">
        <v>733.7</v>
      </c>
      <c r="BK30">
        <v>739.6</v>
      </c>
      <c r="BL30">
        <v>712.1</v>
      </c>
      <c r="BM30">
        <v>714.3</v>
      </c>
      <c r="BN30">
        <v>742.1</v>
      </c>
      <c r="BO30">
        <v>769.1</v>
      </c>
      <c r="BP30">
        <v>799.5</v>
      </c>
      <c r="BQ30">
        <v>829</v>
      </c>
      <c r="BR30">
        <v>862</v>
      </c>
      <c r="BS30">
        <v>870.3</v>
      </c>
      <c r="BT30">
        <v>918.7</v>
      </c>
      <c r="BU30">
        <v>974.2</v>
      </c>
      <c r="BV30">
        <v>1016.2</v>
      </c>
      <c r="BW30">
        <v>998.7</v>
      </c>
      <c r="BX30">
        <v>1067.4000000000001</v>
      </c>
      <c r="BY30">
        <v>1140.9000000000001</v>
      </c>
    </row>
    <row r="31" spans="1:77" x14ac:dyDescent="0.35">
      <c r="A31" t="s">
        <v>121</v>
      </c>
      <c r="B31" t="s">
        <v>95</v>
      </c>
      <c r="C31">
        <v>12.4</v>
      </c>
      <c r="D31">
        <v>13</v>
      </c>
      <c r="E31">
        <v>14.4</v>
      </c>
      <c r="F31">
        <v>15.4</v>
      </c>
      <c r="G31">
        <v>16.8</v>
      </c>
      <c r="H31">
        <v>17.899999999999999</v>
      </c>
      <c r="I31">
        <v>17.3</v>
      </c>
      <c r="J31">
        <v>19.2</v>
      </c>
      <c r="K31">
        <v>20.8</v>
      </c>
      <c r="L31">
        <v>22</v>
      </c>
      <c r="M31">
        <v>22.3</v>
      </c>
      <c r="N31">
        <v>24.4</v>
      </c>
      <c r="O31">
        <v>26.6</v>
      </c>
      <c r="P31">
        <v>27.6</v>
      </c>
      <c r="Q31">
        <v>29.9</v>
      </c>
      <c r="R31">
        <v>31.7</v>
      </c>
      <c r="S31">
        <v>33.9</v>
      </c>
      <c r="T31">
        <v>36</v>
      </c>
      <c r="U31">
        <v>37</v>
      </c>
      <c r="V31">
        <v>39.299999999999997</v>
      </c>
      <c r="W31">
        <v>45.5</v>
      </c>
      <c r="X31">
        <v>50.2</v>
      </c>
      <c r="Y31">
        <v>54.2</v>
      </c>
      <c r="Z31">
        <v>59.5</v>
      </c>
      <c r="AA31">
        <v>63.7</v>
      </c>
      <c r="AB31">
        <v>70.099999999999994</v>
      </c>
      <c r="AC31">
        <v>74.400000000000006</v>
      </c>
      <c r="AD31">
        <v>80.2</v>
      </c>
      <c r="AE31">
        <v>86.7</v>
      </c>
      <c r="AF31">
        <v>94.6</v>
      </c>
      <c r="AG31">
        <v>102.7</v>
      </c>
      <c r="AH31">
        <v>108.8</v>
      </c>
      <c r="AI31">
        <v>121.5</v>
      </c>
      <c r="AJ31">
        <v>146.69999999999999</v>
      </c>
      <c r="AK31">
        <v>152.9</v>
      </c>
      <c r="AL31">
        <v>168</v>
      </c>
      <c r="AM31">
        <v>185</v>
      </c>
      <c r="AN31">
        <v>196.6</v>
      </c>
      <c r="AO31">
        <v>204.6</v>
      </c>
      <c r="AP31">
        <v>216.8</v>
      </c>
      <c r="AQ31">
        <v>233.8</v>
      </c>
      <c r="AR31">
        <v>248.2</v>
      </c>
      <c r="AS31">
        <v>263.5</v>
      </c>
      <c r="AT31">
        <v>285.7</v>
      </c>
      <c r="AU31">
        <v>302.5</v>
      </c>
      <c r="AV31">
        <v>319.3</v>
      </c>
      <c r="AW31">
        <v>350.7</v>
      </c>
      <c r="AX31">
        <v>358.7</v>
      </c>
      <c r="AY31">
        <v>371.7</v>
      </c>
      <c r="AZ31">
        <v>388.9</v>
      </c>
      <c r="BA31">
        <v>402.9</v>
      </c>
      <c r="BB31">
        <v>424.6</v>
      </c>
      <c r="BC31">
        <v>449.9</v>
      </c>
      <c r="BD31">
        <v>441.5</v>
      </c>
      <c r="BE31">
        <v>467</v>
      </c>
      <c r="BF31">
        <v>491.1</v>
      </c>
      <c r="BG31">
        <v>531.70000000000005</v>
      </c>
      <c r="BH31">
        <v>575.70000000000005</v>
      </c>
      <c r="BI31">
        <v>611.79999999999995</v>
      </c>
      <c r="BJ31">
        <v>631.29999999999995</v>
      </c>
      <c r="BK31">
        <v>637.4</v>
      </c>
      <c r="BL31">
        <v>608.5</v>
      </c>
      <c r="BM31">
        <v>638.20000000000005</v>
      </c>
      <c r="BN31">
        <v>670.8</v>
      </c>
      <c r="BO31">
        <v>695.1</v>
      </c>
      <c r="BP31">
        <v>742</v>
      </c>
      <c r="BQ31">
        <v>767.6</v>
      </c>
      <c r="BR31">
        <v>772.8</v>
      </c>
      <c r="BS31">
        <v>785.7</v>
      </c>
      <c r="BT31">
        <v>827.3</v>
      </c>
      <c r="BU31">
        <v>882.5</v>
      </c>
      <c r="BV31">
        <v>933.6</v>
      </c>
      <c r="BW31">
        <v>550.29999999999995</v>
      </c>
      <c r="BX31">
        <v>789.2</v>
      </c>
      <c r="BY31">
        <v>1056.9000000000001</v>
      </c>
    </row>
    <row r="32" spans="1:77" x14ac:dyDescent="0.35">
      <c r="A32" t="s">
        <v>122</v>
      </c>
      <c r="B32" t="s">
        <v>97</v>
      </c>
      <c r="C32">
        <v>29.1</v>
      </c>
      <c r="D32">
        <v>26.4</v>
      </c>
      <c r="E32">
        <v>33.299999999999997</v>
      </c>
      <c r="F32">
        <v>37.799999999999997</v>
      </c>
      <c r="G32">
        <v>35.700000000000003</v>
      </c>
      <c r="H32">
        <v>36.200000000000003</v>
      </c>
      <c r="I32">
        <v>35.200000000000003</v>
      </c>
      <c r="J32">
        <v>45.4</v>
      </c>
      <c r="K32">
        <v>44.3</v>
      </c>
      <c r="L32">
        <v>43.7</v>
      </c>
      <c r="M32">
        <v>39.200000000000003</v>
      </c>
      <c r="N32">
        <v>49.8</v>
      </c>
      <c r="O32">
        <v>47.9</v>
      </c>
      <c r="P32">
        <v>49.7</v>
      </c>
      <c r="Q32">
        <v>57.9</v>
      </c>
      <c r="R32">
        <v>64.7</v>
      </c>
      <c r="S32">
        <v>71.7</v>
      </c>
      <c r="T32">
        <v>83.5</v>
      </c>
      <c r="U32">
        <v>90.9</v>
      </c>
      <c r="V32">
        <v>89.4</v>
      </c>
      <c r="W32">
        <v>96.4</v>
      </c>
      <c r="X32">
        <v>94.9</v>
      </c>
      <c r="Y32">
        <v>84.9</v>
      </c>
      <c r="Z32">
        <v>97.7</v>
      </c>
      <c r="AA32">
        <v>112.2</v>
      </c>
      <c r="AB32">
        <v>125.5</v>
      </c>
      <c r="AC32">
        <v>121.3</v>
      </c>
      <c r="AD32">
        <v>141.30000000000001</v>
      </c>
      <c r="AE32">
        <v>169.7</v>
      </c>
      <c r="AF32">
        <v>196.9</v>
      </c>
      <c r="AG32">
        <v>221.6</v>
      </c>
      <c r="AH32">
        <v>226.7</v>
      </c>
      <c r="AI32">
        <v>223.3</v>
      </c>
      <c r="AJ32">
        <v>273.10000000000002</v>
      </c>
      <c r="AK32">
        <v>264.60000000000002</v>
      </c>
      <c r="AL32">
        <v>303.10000000000002</v>
      </c>
      <c r="AM32">
        <v>373.7</v>
      </c>
      <c r="AN32">
        <v>383.3</v>
      </c>
      <c r="AO32">
        <v>364.1</v>
      </c>
      <c r="AP32">
        <v>404.7</v>
      </c>
      <c r="AQ32">
        <v>456.4</v>
      </c>
      <c r="AR32">
        <v>456.9</v>
      </c>
      <c r="AS32">
        <v>456.8</v>
      </c>
      <c r="AT32">
        <v>450.6</v>
      </c>
      <c r="AU32">
        <v>448.6</v>
      </c>
      <c r="AV32">
        <v>488.2</v>
      </c>
      <c r="AW32">
        <v>584.1</v>
      </c>
      <c r="AX32">
        <v>636.6</v>
      </c>
      <c r="AY32">
        <v>701.7</v>
      </c>
      <c r="AZ32">
        <v>762</v>
      </c>
      <c r="BA32">
        <v>742.5</v>
      </c>
      <c r="BB32">
        <v>752.3</v>
      </c>
      <c r="BC32">
        <v>723.2</v>
      </c>
      <c r="BD32">
        <v>661.7</v>
      </c>
      <c r="BE32">
        <v>727.5</v>
      </c>
      <c r="BF32">
        <v>824.7</v>
      </c>
      <c r="BG32">
        <v>980.9</v>
      </c>
      <c r="BH32">
        <v>1146.0999999999999</v>
      </c>
      <c r="BI32">
        <v>1283.7</v>
      </c>
      <c r="BJ32">
        <v>1240.0999999999999</v>
      </c>
      <c r="BK32">
        <v>1184.7</v>
      </c>
      <c r="BL32">
        <v>1054.8</v>
      </c>
      <c r="BM32">
        <v>1324.4</v>
      </c>
      <c r="BN32">
        <v>1406.1</v>
      </c>
      <c r="BO32">
        <v>1526.3</v>
      </c>
      <c r="BP32">
        <v>1588.2</v>
      </c>
      <c r="BQ32">
        <v>1642.4</v>
      </c>
      <c r="BR32">
        <v>1661.4</v>
      </c>
      <c r="BS32">
        <v>1591.6</v>
      </c>
      <c r="BT32">
        <v>1634.6</v>
      </c>
      <c r="BU32">
        <v>1720.2</v>
      </c>
      <c r="BV32">
        <v>1744.8</v>
      </c>
      <c r="BW32">
        <v>1763.5</v>
      </c>
      <c r="BX32">
        <v>2228.6</v>
      </c>
      <c r="BY32" t="s">
        <v>83</v>
      </c>
    </row>
    <row r="33" spans="1:77" x14ac:dyDescent="0.35">
      <c r="A33" t="s">
        <v>123</v>
      </c>
      <c r="B33" t="s">
        <v>99</v>
      </c>
      <c r="C33">
        <v>0.9</v>
      </c>
      <c r="D33">
        <v>1</v>
      </c>
      <c r="E33">
        <v>0.9</v>
      </c>
      <c r="F33">
        <v>1.1000000000000001</v>
      </c>
      <c r="G33">
        <v>1.3</v>
      </c>
      <c r="H33">
        <v>1.3</v>
      </c>
      <c r="I33">
        <v>1.7</v>
      </c>
      <c r="J33">
        <v>1.7</v>
      </c>
      <c r="K33">
        <v>1.8</v>
      </c>
      <c r="L33">
        <v>2.2999999999999998</v>
      </c>
      <c r="M33">
        <v>2.8</v>
      </c>
      <c r="N33">
        <v>3</v>
      </c>
      <c r="O33">
        <v>3.3</v>
      </c>
      <c r="P33">
        <v>3.8</v>
      </c>
      <c r="Q33">
        <v>4.5</v>
      </c>
      <c r="R33">
        <v>4.8</v>
      </c>
      <c r="S33">
        <v>5.3</v>
      </c>
      <c r="T33">
        <v>6</v>
      </c>
      <c r="U33">
        <v>7.2</v>
      </c>
      <c r="V33">
        <v>8.6</v>
      </c>
      <c r="W33">
        <v>10.1</v>
      </c>
      <c r="X33">
        <v>13.5</v>
      </c>
      <c r="Y33">
        <v>17.899999999999999</v>
      </c>
      <c r="Z33">
        <v>18.899999999999999</v>
      </c>
      <c r="AA33">
        <v>20</v>
      </c>
      <c r="AB33">
        <v>23.7</v>
      </c>
      <c r="AC33">
        <v>30.1</v>
      </c>
      <c r="AD33">
        <v>32.4</v>
      </c>
      <c r="AE33">
        <v>30</v>
      </c>
      <c r="AF33">
        <v>33</v>
      </c>
      <c r="AG33">
        <v>36.6</v>
      </c>
      <c r="AH33">
        <v>43.6</v>
      </c>
      <c r="AI33">
        <v>58</v>
      </c>
      <c r="AJ33">
        <v>72.5</v>
      </c>
      <c r="AK33">
        <v>83.2</v>
      </c>
      <c r="AL33">
        <v>82.6</v>
      </c>
      <c r="AM33">
        <v>93.8</v>
      </c>
      <c r="AN33">
        <v>96.9</v>
      </c>
      <c r="AO33">
        <v>107</v>
      </c>
      <c r="AP33">
        <v>115.7</v>
      </c>
      <c r="AQ33">
        <v>135.4</v>
      </c>
      <c r="AR33">
        <v>159.4</v>
      </c>
      <c r="AS33">
        <v>169.5</v>
      </c>
      <c r="AT33">
        <v>156.4</v>
      </c>
      <c r="AU33">
        <v>130.9</v>
      </c>
      <c r="AV33">
        <v>117</v>
      </c>
      <c r="AW33">
        <v>116.3</v>
      </c>
      <c r="AX33">
        <v>125.6</v>
      </c>
      <c r="AY33">
        <v>118.9</v>
      </c>
      <c r="AZ33">
        <v>126.6</v>
      </c>
      <c r="BA33">
        <v>146.4</v>
      </c>
      <c r="BB33">
        <v>156</v>
      </c>
      <c r="BC33">
        <v>193.3</v>
      </c>
      <c r="BD33">
        <v>220.7</v>
      </c>
      <c r="BE33">
        <v>198.4</v>
      </c>
      <c r="BF33">
        <v>173.4</v>
      </c>
      <c r="BG33">
        <v>163.30000000000001</v>
      </c>
      <c r="BH33">
        <v>178.3</v>
      </c>
      <c r="BI33">
        <v>189</v>
      </c>
      <c r="BJ33">
        <v>252.8</v>
      </c>
      <c r="BK33">
        <v>314.60000000000002</v>
      </c>
      <c r="BL33">
        <v>288.3</v>
      </c>
      <c r="BM33">
        <v>288.8</v>
      </c>
      <c r="BN33">
        <v>286.5</v>
      </c>
      <c r="BO33">
        <v>292.10000000000002</v>
      </c>
      <c r="BP33">
        <v>283.8</v>
      </c>
      <c r="BQ33">
        <v>293.2</v>
      </c>
      <c r="BR33">
        <v>304.5</v>
      </c>
      <c r="BS33">
        <v>324.10000000000002</v>
      </c>
      <c r="BT33">
        <v>331.1</v>
      </c>
      <c r="BU33">
        <v>281.5</v>
      </c>
      <c r="BV33">
        <v>296.3</v>
      </c>
      <c r="BW33">
        <v>287.89999999999998</v>
      </c>
      <c r="BX33">
        <v>285.39999999999998</v>
      </c>
      <c r="BY33" t="s">
        <v>83</v>
      </c>
    </row>
    <row r="34" spans="1:77" x14ac:dyDescent="0.35">
      <c r="A34" t="s">
        <v>124</v>
      </c>
      <c r="B34" t="s">
        <v>101</v>
      </c>
      <c r="C34">
        <v>0.6</v>
      </c>
      <c r="D34">
        <v>0.6</v>
      </c>
      <c r="E34">
        <v>0.6</v>
      </c>
      <c r="F34">
        <v>0.7</v>
      </c>
      <c r="G34">
        <v>0.8</v>
      </c>
      <c r="H34">
        <v>1</v>
      </c>
      <c r="I34">
        <v>0.9</v>
      </c>
      <c r="J34">
        <v>1</v>
      </c>
      <c r="K34">
        <v>1</v>
      </c>
      <c r="L34">
        <v>1.1000000000000001</v>
      </c>
      <c r="M34">
        <v>1.2</v>
      </c>
      <c r="N34">
        <v>1.3</v>
      </c>
      <c r="O34">
        <v>1.3</v>
      </c>
      <c r="P34">
        <v>1.4</v>
      </c>
      <c r="Q34">
        <v>1.6</v>
      </c>
      <c r="R34">
        <v>1.6</v>
      </c>
      <c r="S34">
        <v>1.9</v>
      </c>
      <c r="T34">
        <v>2.1</v>
      </c>
      <c r="U34">
        <v>2.6</v>
      </c>
      <c r="V34">
        <v>2.7</v>
      </c>
      <c r="W34">
        <v>2.9</v>
      </c>
      <c r="X34">
        <v>3</v>
      </c>
      <c r="Y34">
        <v>3.2</v>
      </c>
      <c r="Z34">
        <v>3.6</v>
      </c>
      <c r="AA34">
        <v>3.9</v>
      </c>
      <c r="AB34">
        <v>4.5</v>
      </c>
      <c r="AC34">
        <v>3.7</v>
      </c>
      <c r="AD34">
        <v>4.7</v>
      </c>
      <c r="AE34">
        <v>6.7</v>
      </c>
      <c r="AF34">
        <v>8.6999999999999993</v>
      </c>
      <c r="AG34">
        <v>9.1999999999999993</v>
      </c>
      <c r="AH34">
        <v>9</v>
      </c>
      <c r="AI34">
        <v>9.6</v>
      </c>
      <c r="AJ34">
        <v>10.7</v>
      </c>
      <c r="AK34">
        <v>8.1</v>
      </c>
      <c r="AL34">
        <v>10</v>
      </c>
      <c r="AM34">
        <v>10.9</v>
      </c>
      <c r="AN34">
        <v>15.4</v>
      </c>
      <c r="AO34">
        <v>26.9</v>
      </c>
      <c r="AP34">
        <v>29.7</v>
      </c>
      <c r="AQ34">
        <v>27</v>
      </c>
      <c r="AR34">
        <v>23.5</v>
      </c>
      <c r="AS34">
        <v>24.9</v>
      </c>
      <c r="AT34">
        <v>26.1</v>
      </c>
      <c r="AU34">
        <v>30.7</v>
      </c>
      <c r="AV34">
        <v>29.5</v>
      </c>
      <c r="AW34">
        <v>34.700000000000003</v>
      </c>
      <c r="AX34">
        <v>30.2</v>
      </c>
      <c r="AY34">
        <v>37.299999999999997</v>
      </c>
      <c r="AZ34">
        <v>38.5</v>
      </c>
      <c r="BA34">
        <v>34.1</v>
      </c>
      <c r="BB34">
        <v>45.6</v>
      </c>
      <c r="BC34">
        <v>45.4</v>
      </c>
      <c r="BD34">
        <v>55.2</v>
      </c>
      <c r="BE34">
        <v>52</v>
      </c>
      <c r="BF34">
        <v>61.6</v>
      </c>
      <c r="BG34">
        <v>62.4</v>
      </c>
      <c r="BH34">
        <v>79.099999999999994</v>
      </c>
      <c r="BI34">
        <v>68.3</v>
      </c>
      <c r="BJ34">
        <v>58.8</v>
      </c>
      <c r="BK34">
        <v>46.1</v>
      </c>
      <c r="BL34">
        <v>60.3</v>
      </c>
      <c r="BM34">
        <v>71.599999999999994</v>
      </c>
      <c r="BN34">
        <v>79.7</v>
      </c>
      <c r="BO34">
        <v>82.1</v>
      </c>
      <c r="BP34">
        <v>84.2</v>
      </c>
      <c r="BQ34">
        <v>79.400000000000006</v>
      </c>
      <c r="BR34">
        <v>99.3</v>
      </c>
      <c r="BS34">
        <v>74.900000000000006</v>
      </c>
      <c r="BT34">
        <v>95.2</v>
      </c>
      <c r="BU34">
        <v>99.2</v>
      </c>
      <c r="BV34">
        <v>92.2</v>
      </c>
      <c r="BW34">
        <v>88.3</v>
      </c>
      <c r="BX34">
        <v>96.6</v>
      </c>
      <c r="BY34">
        <v>91.6</v>
      </c>
    </row>
    <row r="35" spans="1:77" x14ac:dyDescent="0.35">
      <c r="A35" t="s">
        <v>125</v>
      </c>
      <c r="B35" t="s">
        <v>103</v>
      </c>
      <c r="C35">
        <v>27.6</v>
      </c>
      <c r="D35">
        <v>24.8</v>
      </c>
      <c r="E35">
        <v>31.7</v>
      </c>
      <c r="F35">
        <v>36</v>
      </c>
      <c r="G35">
        <v>33.700000000000003</v>
      </c>
      <c r="H35">
        <v>33.9</v>
      </c>
      <c r="I35">
        <v>32.700000000000003</v>
      </c>
      <c r="J35">
        <v>42.7</v>
      </c>
      <c r="K35">
        <v>41.4</v>
      </c>
      <c r="L35">
        <v>40.299999999999997</v>
      </c>
      <c r="M35">
        <v>35.200000000000003</v>
      </c>
      <c r="N35">
        <v>45.5</v>
      </c>
      <c r="O35">
        <v>43.3</v>
      </c>
      <c r="P35">
        <v>44.5</v>
      </c>
      <c r="Q35">
        <v>51.8</v>
      </c>
      <c r="R35">
        <v>58.3</v>
      </c>
      <c r="S35">
        <v>64.599999999999994</v>
      </c>
      <c r="T35">
        <v>75.400000000000006</v>
      </c>
      <c r="U35">
        <v>81.099999999999994</v>
      </c>
      <c r="V35">
        <v>78.099999999999994</v>
      </c>
      <c r="W35">
        <v>83.4</v>
      </c>
      <c r="X35">
        <v>78.3</v>
      </c>
      <c r="Y35">
        <v>63.9</v>
      </c>
      <c r="Z35">
        <v>75.2</v>
      </c>
      <c r="AA35">
        <v>88.3</v>
      </c>
      <c r="AB35">
        <v>97.2</v>
      </c>
      <c r="AC35">
        <v>87.4</v>
      </c>
      <c r="AD35">
        <v>104.3</v>
      </c>
      <c r="AE35">
        <v>133</v>
      </c>
      <c r="AF35">
        <v>155.1</v>
      </c>
      <c r="AG35">
        <v>175.8</v>
      </c>
      <c r="AH35">
        <v>174</v>
      </c>
      <c r="AI35">
        <v>155.69999999999999</v>
      </c>
      <c r="AJ35">
        <v>189.9</v>
      </c>
      <c r="AK35">
        <v>173.3</v>
      </c>
      <c r="AL35">
        <v>210.5</v>
      </c>
      <c r="AM35">
        <v>268.89999999999998</v>
      </c>
      <c r="AN35">
        <v>271.10000000000002</v>
      </c>
      <c r="AO35">
        <v>230.2</v>
      </c>
      <c r="AP35">
        <v>259.39999999999998</v>
      </c>
      <c r="AQ35">
        <v>294</v>
      </c>
      <c r="AR35">
        <v>274</v>
      </c>
      <c r="AS35">
        <v>262.5</v>
      </c>
      <c r="AT35">
        <v>268.10000000000002</v>
      </c>
      <c r="AU35">
        <v>287.10000000000002</v>
      </c>
      <c r="AV35">
        <v>341.7</v>
      </c>
      <c r="AW35">
        <v>433.2</v>
      </c>
      <c r="AX35">
        <v>480.8</v>
      </c>
      <c r="AY35">
        <v>545.5</v>
      </c>
      <c r="AZ35">
        <v>596.9</v>
      </c>
      <c r="BA35">
        <v>562</v>
      </c>
      <c r="BB35">
        <v>550.70000000000005</v>
      </c>
      <c r="BC35">
        <v>484.5</v>
      </c>
      <c r="BD35">
        <v>385.8</v>
      </c>
      <c r="BE35">
        <v>477.1</v>
      </c>
      <c r="BF35">
        <v>589.6</v>
      </c>
      <c r="BG35">
        <v>755.3</v>
      </c>
      <c r="BH35">
        <v>888.7</v>
      </c>
      <c r="BI35">
        <v>1026.4000000000001</v>
      </c>
      <c r="BJ35">
        <v>928.5</v>
      </c>
      <c r="BK35">
        <v>824</v>
      </c>
      <c r="BL35">
        <v>706.2</v>
      </c>
      <c r="BM35">
        <v>964</v>
      </c>
      <c r="BN35">
        <v>1039.9000000000001</v>
      </c>
      <c r="BO35">
        <v>1152.0999999999999</v>
      </c>
      <c r="BP35">
        <v>1220.2</v>
      </c>
      <c r="BQ35">
        <v>1269.8</v>
      </c>
      <c r="BR35">
        <v>1257.7</v>
      </c>
      <c r="BS35">
        <v>1192.5999999999999</v>
      </c>
      <c r="BT35">
        <v>1208.3</v>
      </c>
      <c r="BU35">
        <v>1339.5</v>
      </c>
      <c r="BV35">
        <v>1356.4</v>
      </c>
      <c r="BW35">
        <v>1387.3</v>
      </c>
      <c r="BX35">
        <v>1846.5</v>
      </c>
      <c r="BY35" t="s">
        <v>83</v>
      </c>
    </row>
    <row r="36" spans="1:77" x14ac:dyDescent="0.35">
      <c r="A36" t="s">
        <v>126</v>
      </c>
      <c r="B36" t="s">
        <v>105</v>
      </c>
      <c r="C36">
        <v>11.7</v>
      </c>
      <c r="D36">
        <v>9.3000000000000007</v>
      </c>
      <c r="E36">
        <v>16.8</v>
      </c>
      <c r="F36">
        <v>21.1</v>
      </c>
      <c r="G36">
        <v>17.7</v>
      </c>
      <c r="H36">
        <v>18.399999999999999</v>
      </c>
      <c r="I36">
        <v>15.5</v>
      </c>
      <c r="J36">
        <v>20.100000000000001</v>
      </c>
      <c r="K36">
        <v>19.899999999999999</v>
      </c>
      <c r="L36">
        <v>19</v>
      </c>
      <c r="M36">
        <v>16.100000000000001</v>
      </c>
      <c r="N36">
        <v>20.7</v>
      </c>
      <c r="O36">
        <v>19.100000000000001</v>
      </c>
      <c r="P36">
        <v>19.399999999999999</v>
      </c>
      <c r="Q36">
        <v>20.6</v>
      </c>
      <c r="R36">
        <v>22.8</v>
      </c>
      <c r="S36">
        <v>23.9</v>
      </c>
      <c r="T36">
        <v>27.1</v>
      </c>
      <c r="U36">
        <v>29.5</v>
      </c>
      <c r="V36">
        <v>27.8</v>
      </c>
      <c r="W36">
        <v>33.5</v>
      </c>
      <c r="X36">
        <v>33.299999999999997</v>
      </c>
      <c r="Y36">
        <v>27.3</v>
      </c>
      <c r="Z36">
        <v>30</v>
      </c>
      <c r="AA36">
        <v>33.799999999999997</v>
      </c>
      <c r="AB36">
        <v>40.4</v>
      </c>
      <c r="AC36">
        <v>42.8</v>
      </c>
      <c r="AD36">
        <v>41.9</v>
      </c>
      <c r="AE36">
        <v>53.5</v>
      </c>
      <c r="AF36">
        <v>60.6</v>
      </c>
      <c r="AG36">
        <v>67.599999999999994</v>
      </c>
      <c r="AH36">
        <v>70.599999999999994</v>
      </c>
      <c r="AI36">
        <v>68.2</v>
      </c>
      <c r="AJ36">
        <v>66</v>
      </c>
      <c r="AK36">
        <v>48.8</v>
      </c>
      <c r="AL36">
        <v>61.7</v>
      </c>
      <c r="AM36">
        <v>75.900000000000006</v>
      </c>
      <c r="AN36">
        <v>71.099999999999994</v>
      </c>
      <c r="AO36">
        <v>76.2</v>
      </c>
      <c r="AP36">
        <v>94.2</v>
      </c>
      <c r="AQ36">
        <v>104</v>
      </c>
      <c r="AR36">
        <v>101.2</v>
      </c>
      <c r="AS36">
        <v>98.5</v>
      </c>
      <c r="AT36">
        <v>88.6</v>
      </c>
      <c r="AU36">
        <v>94.4</v>
      </c>
      <c r="AV36">
        <v>108</v>
      </c>
      <c r="AW36">
        <v>132.4</v>
      </c>
      <c r="AX36">
        <v>140.30000000000001</v>
      </c>
      <c r="AY36">
        <v>152.9</v>
      </c>
      <c r="AZ36">
        <v>161.4</v>
      </c>
      <c r="BA36">
        <v>158.69999999999999</v>
      </c>
      <c r="BB36">
        <v>166.5</v>
      </c>
      <c r="BC36">
        <v>165.1</v>
      </c>
      <c r="BD36">
        <v>106.2</v>
      </c>
      <c r="BE36">
        <v>91.1</v>
      </c>
      <c r="BF36">
        <v>126.5</v>
      </c>
      <c r="BG36">
        <v>179.2</v>
      </c>
      <c r="BH36">
        <v>262.5</v>
      </c>
      <c r="BI36">
        <v>296.10000000000002</v>
      </c>
      <c r="BJ36">
        <v>277.39999999999998</v>
      </c>
      <c r="BK36">
        <v>207.8</v>
      </c>
      <c r="BL36">
        <v>162.1</v>
      </c>
      <c r="BM36">
        <v>203.8</v>
      </c>
      <c r="BN36">
        <v>209</v>
      </c>
      <c r="BO36">
        <v>245.4</v>
      </c>
      <c r="BP36">
        <v>263.5</v>
      </c>
      <c r="BQ36">
        <v>290.7</v>
      </c>
      <c r="BR36">
        <v>283.2</v>
      </c>
      <c r="BS36">
        <v>261.89999999999998</v>
      </c>
      <c r="BT36">
        <v>214.2</v>
      </c>
      <c r="BU36">
        <v>212.3</v>
      </c>
      <c r="BV36">
        <v>196.6</v>
      </c>
      <c r="BW36">
        <v>204</v>
      </c>
      <c r="BX36">
        <v>280.89999999999998</v>
      </c>
      <c r="BY36" t="s">
        <v>83</v>
      </c>
    </row>
    <row r="37" spans="1:77" x14ac:dyDescent="0.35">
      <c r="A37" t="s">
        <v>127</v>
      </c>
      <c r="B37" t="s">
        <v>107</v>
      </c>
      <c r="C37">
        <v>15.9</v>
      </c>
      <c r="D37">
        <v>15.6</v>
      </c>
      <c r="E37">
        <v>15</v>
      </c>
      <c r="F37">
        <v>14.9</v>
      </c>
      <c r="G37">
        <v>16</v>
      </c>
      <c r="H37">
        <v>15.6</v>
      </c>
      <c r="I37">
        <v>17.100000000000001</v>
      </c>
      <c r="J37">
        <v>22.6</v>
      </c>
      <c r="K37">
        <v>21.5</v>
      </c>
      <c r="L37">
        <v>21.4</v>
      </c>
      <c r="M37">
        <v>19.2</v>
      </c>
      <c r="N37">
        <v>24.8</v>
      </c>
      <c r="O37">
        <v>24.2</v>
      </c>
      <c r="P37">
        <v>25.1</v>
      </c>
      <c r="Q37">
        <v>31.2</v>
      </c>
      <c r="R37">
        <v>35.5</v>
      </c>
      <c r="S37">
        <v>40.700000000000003</v>
      </c>
      <c r="T37">
        <v>48.3</v>
      </c>
      <c r="U37">
        <v>51.6</v>
      </c>
      <c r="V37">
        <v>50.2</v>
      </c>
      <c r="W37">
        <v>49.8</v>
      </c>
      <c r="X37">
        <v>45</v>
      </c>
      <c r="Y37">
        <v>36.6</v>
      </c>
      <c r="Z37">
        <v>45.2</v>
      </c>
      <c r="AA37">
        <v>54.5</v>
      </c>
      <c r="AB37">
        <v>56.8</v>
      </c>
      <c r="AC37">
        <v>44.6</v>
      </c>
      <c r="AD37">
        <v>62.4</v>
      </c>
      <c r="AE37">
        <v>79.599999999999994</v>
      </c>
      <c r="AF37">
        <v>94.6</v>
      </c>
      <c r="AG37">
        <v>108.2</v>
      </c>
      <c r="AH37">
        <v>103.4</v>
      </c>
      <c r="AI37">
        <v>87.5</v>
      </c>
      <c r="AJ37">
        <v>123.9</v>
      </c>
      <c r="AK37">
        <v>124.5</v>
      </c>
      <c r="AL37">
        <v>148.80000000000001</v>
      </c>
      <c r="AM37">
        <v>193</v>
      </c>
      <c r="AN37">
        <v>200</v>
      </c>
      <c r="AO37">
        <v>154</v>
      </c>
      <c r="AP37">
        <v>165.1</v>
      </c>
      <c r="AQ37">
        <v>190</v>
      </c>
      <c r="AR37">
        <v>172.8</v>
      </c>
      <c r="AS37">
        <v>164</v>
      </c>
      <c r="AT37">
        <v>179.5</v>
      </c>
      <c r="AU37">
        <v>192.6</v>
      </c>
      <c r="AV37">
        <v>233.7</v>
      </c>
      <c r="AW37">
        <v>300.8</v>
      </c>
      <c r="AX37">
        <v>340.5</v>
      </c>
      <c r="AY37">
        <v>392.6</v>
      </c>
      <c r="AZ37">
        <v>435.5</v>
      </c>
      <c r="BA37">
        <v>403.3</v>
      </c>
      <c r="BB37">
        <v>384.3</v>
      </c>
      <c r="BC37">
        <v>319.39999999999998</v>
      </c>
      <c r="BD37">
        <v>279.60000000000002</v>
      </c>
      <c r="BE37">
        <v>386</v>
      </c>
      <c r="BF37">
        <v>463.2</v>
      </c>
      <c r="BG37">
        <v>576.1</v>
      </c>
      <c r="BH37">
        <v>626.20000000000005</v>
      </c>
      <c r="BI37">
        <v>730.4</v>
      </c>
      <c r="BJ37">
        <v>651.1</v>
      </c>
      <c r="BK37">
        <v>616.20000000000005</v>
      </c>
      <c r="BL37">
        <v>544.1</v>
      </c>
      <c r="BM37">
        <v>760.2</v>
      </c>
      <c r="BN37">
        <v>830.9</v>
      </c>
      <c r="BO37">
        <v>906.7</v>
      </c>
      <c r="BP37">
        <v>956.7</v>
      </c>
      <c r="BQ37">
        <v>979.1</v>
      </c>
      <c r="BR37">
        <v>974.5</v>
      </c>
      <c r="BS37">
        <v>930.8</v>
      </c>
      <c r="BT37">
        <v>994.2</v>
      </c>
      <c r="BU37">
        <v>1127.2</v>
      </c>
      <c r="BV37">
        <v>1159.8</v>
      </c>
      <c r="BW37">
        <v>1183.3</v>
      </c>
      <c r="BX37">
        <v>1565.6</v>
      </c>
      <c r="BY37" t="s">
        <v>83</v>
      </c>
    </row>
    <row r="38" spans="1:77" x14ac:dyDescent="0.35">
      <c r="A38" t="s">
        <v>128</v>
      </c>
      <c r="B38" t="s">
        <v>109</v>
      </c>
      <c r="C38">
        <v>5.9</v>
      </c>
      <c r="D38">
        <v>6</v>
      </c>
      <c r="E38">
        <v>7.4</v>
      </c>
      <c r="F38">
        <v>7</v>
      </c>
      <c r="G38">
        <v>7.1</v>
      </c>
      <c r="H38">
        <v>7.2</v>
      </c>
      <c r="I38">
        <v>7.4</v>
      </c>
      <c r="J38">
        <v>8.4</v>
      </c>
      <c r="K38">
        <v>9</v>
      </c>
      <c r="L38">
        <v>9.1999999999999993</v>
      </c>
      <c r="M38">
        <v>9.1</v>
      </c>
      <c r="N38">
        <v>9.8000000000000007</v>
      </c>
      <c r="O38">
        <v>10.5</v>
      </c>
      <c r="P38">
        <v>10.6</v>
      </c>
      <c r="Q38">
        <v>11.6</v>
      </c>
      <c r="R38">
        <v>12.4</v>
      </c>
      <c r="S38">
        <v>14</v>
      </c>
      <c r="T38">
        <v>16.2</v>
      </c>
      <c r="U38">
        <v>16.8</v>
      </c>
      <c r="V38">
        <v>17.3</v>
      </c>
      <c r="W38">
        <v>19</v>
      </c>
      <c r="X38">
        <v>19</v>
      </c>
      <c r="Y38">
        <v>18.3</v>
      </c>
      <c r="Z38">
        <v>18.100000000000001</v>
      </c>
      <c r="AA38">
        <v>19.7</v>
      </c>
      <c r="AB38">
        <v>20.8</v>
      </c>
      <c r="AC38">
        <v>21.5</v>
      </c>
      <c r="AD38">
        <v>24.6</v>
      </c>
      <c r="AE38">
        <v>27.8</v>
      </c>
      <c r="AF38">
        <v>30.9</v>
      </c>
      <c r="AG38">
        <v>35.9</v>
      </c>
      <c r="AH38">
        <v>37.6</v>
      </c>
      <c r="AI38">
        <v>44.7</v>
      </c>
      <c r="AJ38">
        <v>52.5</v>
      </c>
      <c r="AK38">
        <v>54.1</v>
      </c>
      <c r="AL38">
        <v>63.2</v>
      </c>
      <c r="AM38">
        <v>67.2</v>
      </c>
      <c r="AN38">
        <v>72</v>
      </c>
      <c r="AO38">
        <v>72.900000000000006</v>
      </c>
      <c r="AP38">
        <v>76.3</v>
      </c>
      <c r="AQ38">
        <v>82.2</v>
      </c>
      <c r="AR38">
        <v>105.4</v>
      </c>
      <c r="AS38">
        <v>118.3</v>
      </c>
      <c r="AT38">
        <v>125.5</v>
      </c>
      <c r="AU38">
        <v>134.30000000000001</v>
      </c>
      <c r="AV38">
        <v>149.19999999999999</v>
      </c>
      <c r="AW38">
        <v>158</v>
      </c>
      <c r="AX38">
        <v>178</v>
      </c>
      <c r="AY38">
        <v>197.6</v>
      </c>
      <c r="AZ38">
        <v>215.9</v>
      </c>
      <c r="BA38">
        <v>241</v>
      </c>
      <c r="BB38">
        <v>224.7</v>
      </c>
      <c r="BC38">
        <v>251.3</v>
      </c>
      <c r="BD38">
        <v>245.4</v>
      </c>
      <c r="BE38">
        <v>254.8</v>
      </c>
      <c r="BF38">
        <v>293.39999999999998</v>
      </c>
      <c r="BG38">
        <v>364.5</v>
      </c>
      <c r="BH38">
        <v>170.8</v>
      </c>
      <c r="BI38">
        <v>471.1</v>
      </c>
      <c r="BJ38">
        <v>484.6</v>
      </c>
      <c r="BK38">
        <v>474.2</v>
      </c>
      <c r="BL38">
        <v>351.4</v>
      </c>
      <c r="BM38">
        <v>375.5</v>
      </c>
      <c r="BN38">
        <v>441</v>
      </c>
      <c r="BO38">
        <v>517.9</v>
      </c>
      <c r="BP38">
        <v>531.9</v>
      </c>
      <c r="BQ38">
        <v>597.5</v>
      </c>
      <c r="BR38">
        <v>641.1</v>
      </c>
      <c r="BS38">
        <v>690.7</v>
      </c>
      <c r="BT38">
        <v>720.7</v>
      </c>
      <c r="BU38">
        <v>226</v>
      </c>
      <c r="BV38">
        <v>628.29999999999995</v>
      </c>
      <c r="BW38">
        <v>850.2</v>
      </c>
      <c r="BX38">
        <v>1042.2</v>
      </c>
      <c r="BY38" t="s">
        <v>83</v>
      </c>
    </row>
    <row r="39" spans="1:77" x14ac:dyDescent="0.35">
      <c r="A39" t="s">
        <v>129</v>
      </c>
      <c r="B39" t="s">
        <v>111</v>
      </c>
      <c r="C39">
        <v>10.1</v>
      </c>
      <c r="D39">
        <v>9.5</v>
      </c>
      <c r="E39">
        <v>7.6</v>
      </c>
      <c r="F39">
        <v>7.9</v>
      </c>
      <c r="G39">
        <v>8.9</v>
      </c>
      <c r="H39">
        <v>8.3000000000000007</v>
      </c>
      <c r="I39">
        <v>9.8000000000000007</v>
      </c>
      <c r="J39">
        <v>14.2</v>
      </c>
      <c r="K39">
        <v>12.5</v>
      </c>
      <c r="L39">
        <v>12.1</v>
      </c>
      <c r="M39">
        <v>10</v>
      </c>
      <c r="N39">
        <v>15</v>
      </c>
      <c r="O39">
        <v>13.7</v>
      </c>
      <c r="P39">
        <v>14.5</v>
      </c>
      <c r="Q39">
        <v>19.600000000000001</v>
      </c>
      <c r="R39">
        <v>23.1</v>
      </c>
      <c r="S39">
        <v>26.7</v>
      </c>
      <c r="T39">
        <v>32.1</v>
      </c>
      <c r="U39">
        <v>34.799999999999997</v>
      </c>
      <c r="V39">
        <v>33</v>
      </c>
      <c r="W39">
        <v>30.8</v>
      </c>
      <c r="X39">
        <v>25.9</v>
      </c>
      <c r="Y39">
        <v>18.3</v>
      </c>
      <c r="Z39">
        <v>27</v>
      </c>
      <c r="AA39">
        <v>34.799999999999997</v>
      </c>
      <c r="AB39">
        <v>36.1</v>
      </c>
      <c r="AC39">
        <v>23</v>
      </c>
      <c r="AD39">
        <v>37.799999999999997</v>
      </c>
      <c r="AE39">
        <v>51.8</v>
      </c>
      <c r="AF39">
        <v>63.6</v>
      </c>
      <c r="AG39">
        <v>72.3</v>
      </c>
      <c r="AH39">
        <v>65.8</v>
      </c>
      <c r="AI39">
        <v>42.8</v>
      </c>
      <c r="AJ39">
        <v>71.400000000000006</v>
      </c>
      <c r="AK39">
        <v>70.5</v>
      </c>
      <c r="AL39">
        <v>85.6</v>
      </c>
      <c r="AM39">
        <v>125.8</v>
      </c>
      <c r="AN39">
        <v>128</v>
      </c>
      <c r="AO39">
        <v>81.099999999999994</v>
      </c>
      <c r="AP39">
        <v>88.9</v>
      </c>
      <c r="AQ39">
        <v>107.8</v>
      </c>
      <c r="AR39">
        <v>67.5</v>
      </c>
      <c r="AS39">
        <v>45.7</v>
      </c>
      <c r="AT39">
        <v>54</v>
      </c>
      <c r="AU39">
        <v>58.4</v>
      </c>
      <c r="AV39">
        <v>84.5</v>
      </c>
      <c r="AW39">
        <v>142.9</v>
      </c>
      <c r="AX39">
        <v>162.5</v>
      </c>
      <c r="AY39">
        <v>195.1</v>
      </c>
      <c r="AZ39">
        <v>219.6</v>
      </c>
      <c r="BA39">
        <v>162.30000000000001</v>
      </c>
      <c r="BB39">
        <v>159.6</v>
      </c>
      <c r="BC39">
        <v>68.099999999999994</v>
      </c>
      <c r="BD39">
        <v>34.200000000000003</v>
      </c>
      <c r="BE39">
        <v>131.19999999999999</v>
      </c>
      <c r="BF39">
        <v>169.8</v>
      </c>
      <c r="BG39">
        <v>211.6</v>
      </c>
      <c r="BH39">
        <v>455.4</v>
      </c>
      <c r="BI39">
        <v>259.3</v>
      </c>
      <c r="BJ39">
        <v>166.5</v>
      </c>
      <c r="BK39">
        <v>142</v>
      </c>
      <c r="BL39">
        <v>192.7</v>
      </c>
      <c r="BM39">
        <v>384.7</v>
      </c>
      <c r="BN39">
        <v>389.9</v>
      </c>
      <c r="BO39">
        <v>388.7</v>
      </c>
      <c r="BP39">
        <v>424.8</v>
      </c>
      <c r="BQ39">
        <v>381.5</v>
      </c>
      <c r="BR39">
        <v>333.4</v>
      </c>
      <c r="BS39">
        <v>240.1</v>
      </c>
      <c r="BT39">
        <v>273.39999999999998</v>
      </c>
      <c r="BU39">
        <v>901.2</v>
      </c>
      <c r="BV39">
        <v>531.5</v>
      </c>
      <c r="BW39">
        <v>333.1</v>
      </c>
      <c r="BX39">
        <v>523.5</v>
      </c>
      <c r="BY39" t="s">
        <v>83</v>
      </c>
    </row>
    <row r="40" spans="1:77" x14ac:dyDescent="0.35">
      <c r="A40" t="s">
        <v>5</v>
      </c>
      <c r="B40" t="s">
        <v>130</v>
      </c>
      <c r="C40" t="s">
        <v>5</v>
      </c>
      <c r="D40" t="s">
        <v>5</v>
      </c>
      <c r="E40" t="s">
        <v>5</v>
      </c>
      <c r="F40" t="s">
        <v>5</v>
      </c>
      <c r="G40" t="s">
        <v>5</v>
      </c>
      <c r="H40" t="s">
        <v>5</v>
      </c>
      <c r="I40" t="s">
        <v>5</v>
      </c>
      <c r="J40" t="s">
        <v>5</v>
      </c>
      <c r="K40" t="s">
        <v>5</v>
      </c>
      <c r="L40" t="s">
        <v>5</v>
      </c>
      <c r="M40" t="s">
        <v>5</v>
      </c>
      <c r="N40" t="s">
        <v>5</v>
      </c>
      <c r="O40" t="s">
        <v>5</v>
      </c>
      <c r="P40" t="s">
        <v>5</v>
      </c>
      <c r="Q40" t="s">
        <v>5</v>
      </c>
      <c r="R40" t="s">
        <v>5</v>
      </c>
      <c r="S40" t="s">
        <v>5</v>
      </c>
      <c r="T40" t="s">
        <v>5</v>
      </c>
      <c r="U40" t="s">
        <v>5</v>
      </c>
      <c r="V40" t="s">
        <v>5</v>
      </c>
      <c r="W40" t="s">
        <v>5</v>
      </c>
      <c r="X40" t="s">
        <v>5</v>
      </c>
      <c r="Y40" t="s">
        <v>5</v>
      </c>
      <c r="Z40" t="s">
        <v>5</v>
      </c>
      <c r="AA40" t="s">
        <v>5</v>
      </c>
      <c r="AB40" t="s">
        <v>5</v>
      </c>
      <c r="AC40" t="s">
        <v>5</v>
      </c>
      <c r="AD40" t="s">
        <v>5</v>
      </c>
      <c r="AE40" t="s">
        <v>5</v>
      </c>
      <c r="AF40" t="s">
        <v>5</v>
      </c>
      <c r="AG40" t="s">
        <v>5</v>
      </c>
      <c r="AH40" t="s">
        <v>5</v>
      </c>
      <c r="AI40" t="s">
        <v>5</v>
      </c>
      <c r="AJ40" t="s">
        <v>5</v>
      </c>
      <c r="AK40" t="s">
        <v>5</v>
      </c>
      <c r="AL40" t="s">
        <v>5</v>
      </c>
      <c r="AM40" t="s">
        <v>5</v>
      </c>
      <c r="AN40" t="s">
        <v>5</v>
      </c>
      <c r="AO40" t="s">
        <v>5</v>
      </c>
      <c r="AP40" t="s">
        <v>5</v>
      </c>
      <c r="AQ40" t="s">
        <v>5</v>
      </c>
      <c r="AR40" t="s">
        <v>5</v>
      </c>
      <c r="AS40" t="s">
        <v>5</v>
      </c>
      <c r="AT40" t="s">
        <v>5</v>
      </c>
      <c r="AU40" t="s">
        <v>5</v>
      </c>
      <c r="AV40" t="s">
        <v>5</v>
      </c>
      <c r="AW40" t="s">
        <v>5</v>
      </c>
      <c r="AX40" t="s">
        <v>5</v>
      </c>
      <c r="AY40" t="s">
        <v>5</v>
      </c>
      <c r="AZ40" t="s">
        <v>5</v>
      </c>
      <c r="BA40" t="s">
        <v>5</v>
      </c>
      <c r="BB40" t="s">
        <v>5</v>
      </c>
      <c r="BC40" t="s">
        <v>5</v>
      </c>
      <c r="BD40" t="s">
        <v>5</v>
      </c>
      <c r="BE40" t="s">
        <v>5</v>
      </c>
      <c r="BF40" t="s">
        <v>5</v>
      </c>
      <c r="BG40" t="s">
        <v>5</v>
      </c>
      <c r="BH40" t="s">
        <v>5</v>
      </c>
      <c r="BI40" t="s">
        <v>5</v>
      </c>
      <c r="BJ40" t="s">
        <v>5</v>
      </c>
      <c r="BK40" t="s">
        <v>5</v>
      </c>
      <c r="BL40" t="s">
        <v>5</v>
      </c>
      <c r="BM40" t="s">
        <v>5</v>
      </c>
      <c r="BN40" t="s">
        <v>5</v>
      </c>
      <c r="BO40" t="s">
        <v>5</v>
      </c>
      <c r="BP40" t="s">
        <v>5</v>
      </c>
      <c r="BQ40" t="s">
        <v>5</v>
      </c>
      <c r="BR40" t="s">
        <v>5</v>
      </c>
      <c r="BS40" t="s">
        <v>5</v>
      </c>
      <c r="BT40" t="s">
        <v>5</v>
      </c>
      <c r="BU40" t="s">
        <v>5</v>
      </c>
      <c r="BV40" t="s">
        <v>5</v>
      </c>
      <c r="BW40" t="s">
        <v>5</v>
      </c>
      <c r="BX40" t="s">
        <v>5</v>
      </c>
      <c r="BY40" t="s">
        <v>5</v>
      </c>
    </row>
    <row r="41" spans="1:77" x14ac:dyDescent="0.35">
      <c r="A41" t="s">
        <v>5</v>
      </c>
      <c r="B41" t="s">
        <v>131</v>
      </c>
      <c r="C41" t="s">
        <v>5</v>
      </c>
      <c r="D41" t="s">
        <v>5</v>
      </c>
      <c r="E41" t="s">
        <v>5</v>
      </c>
      <c r="F41" t="s">
        <v>5</v>
      </c>
      <c r="G41" t="s">
        <v>5</v>
      </c>
      <c r="H41" t="s">
        <v>5</v>
      </c>
      <c r="I41" t="s">
        <v>5</v>
      </c>
      <c r="J41" t="s">
        <v>5</v>
      </c>
      <c r="K41" t="s">
        <v>5</v>
      </c>
      <c r="L41" t="s">
        <v>5</v>
      </c>
      <c r="M41" t="s">
        <v>5</v>
      </c>
      <c r="N41" t="s">
        <v>5</v>
      </c>
      <c r="O41" t="s">
        <v>5</v>
      </c>
      <c r="P41" t="s">
        <v>5</v>
      </c>
      <c r="Q41" t="s">
        <v>5</v>
      </c>
      <c r="R41" t="s">
        <v>5</v>
      </c>
      <c r="S41" t="s">
        <v>5</v>
      </c>
      <c r="T41" t="s">
        <v>5</v>
      </c>
      <c r="U41" t="s">
        <v>5</v>
      </c>
      <c r="V41" t="s">
        <v>5</v>
      </c>
      <c r="W41" t="s">
        <v>5</v>
      </c>
      <c r="X41" t="s">
        <v>5</v>
      </c>
      <c r="Y41" t="s">
        <v>5</v>
      </c>
      <c r="Z41" t="s">
        <v>5</v>
      </c>
      <c r="AA41" t="s">
        <v>5</v>
      </c>
      <c r="AB41" t="s">
        <v>5</v>
      </c>
      <c r="AC41" t="s">
        <v>5</v>
      </c>
      <c r="AD41" t="s">
        <v>5</v>
      </c>
      <c r="AE41" t="s">
        <v>5</v>
      </c>
      <c r="AF41" t="s">
        <v>5</v>
      </c>
      <c r="AG41" t="s">
        <v>5</v>
      </c>
      <c r="AH41" t="s">
        <v>5</v>
      </c>
      <c r="AI41" t="s">
        <v>5</v>
      </c>
      <c r="AJ41" t="s">
        <v>5</v>
      </c>
      <c r="AK41" t="s">
        <v>5</v>
      </c>
      <c r="AL41" t="s">
        <v>5</v>
      </c>
      <c r="AM41" t="s">
        <v>5</v>
      </c>
      <c r="AN41" t="s">
        <v>5</v>
      </c>
      <c r="AO41" t="s">
        <v>5</v>
      </c>
      <c r="AP41" t="s">
        <v>5</v>
      </c>
      <c r="AQ41" t="s">
        <v>5</v>
      </c>
      <c r="AR41" t="s">
        <v>5</v>
      </c>
      <c r="AS41" t="s">
        <v>5</v>
      </c>
      <c r="AT41" t="s">
        <v>5</v>
      </c>
      <c r="AU41" t="s">
        <v>5</v>
      </c>
      <c r="AV41" t="s">
        <v>5</v>
      </c>
      <c r="AW41" t="s">
        <v>5</v>
      </c>
      <c r="AX41" t="s">
        <v>5</v>
      </c>
      <c r="AY41" t="s">
        <v>5</v>
      </c>
      <c r="AZ41" t="s">
        <v>5</v>
      </c>
      <c r="BA41" t="s">
        <v>5</v>
      </c>
      <c r="BB41" t="s">
        <v>5</v>
      </c>
      <c r="BC41" t="s">
        <v>5</v>
      </c>
      <c r="BD41" t="s">
        <v>5</v>
      </c>
      <c r="BE41" t="s">
        <v>5</v>
      </c>
      <c r="BF41" t="s">
        <v>5</v>
      </c>
      <c r="BG41" t="s">
        <v>5</v>
      </c>
      <c r="BH41" t="s">
        <v>5</v>
      </c>
      <c r="BI41" t="s">
        <v>5</v>
      </c>
      <c r="BJ41" t="s">
        <v>5</v>
      </c>
      <c r="BK41" t="s">
        <v>5</v>
      </c>
      <c r="BL41" t="s">
        <v>5</v>
      </c>
      <c r="BM41" t="s">
        <v>5</v>
      </c>
      <c r="BN41" t="s">
        <v>5</v>
      </c>
      <c r="BO41" t="s">
        <v>5</v>
      </c>
      <c r="BP41" t="s">
        <v>5</v>
      </c>
      <c r="BQ41" t="s">
        <v>5</v>
      </c>
      <c r="BR41" t="s">
        <v>5</v>
      </c>
      <c r="BS41" t="s">
        <v>5</v>
      </c>
      <c r="BT41" t="s">
        <v>5</v>
      </c>
      <c r="BU41" t="s">
        <v>5</v>
      </c>
      <c r="BV41" t="s">
        <v>5</v>
      </c>
      <c r="BW41" t="s">
        <v>5</v>
      </c>
      <c r="BX41" t="s">
        <v>5</v>
      </c>
      <c r="BY41" t="s">
        <v>5</v>
      </c>
    </row>
    <row r="42" spans="1:77" x14ac:dyDescent="0.35">
      <c r="A42" t="s">
        <v>132</v>
      </c>
      <c r="B42" t="s">
        <v>133</v>
      </c>
      <c r="C42">
        <v>35.200000000000003</v>
      </c>
      <c r="D42">
        <v>28.9</v>
      </c>
      <c r="E42">
        <v>42.5</v>
      </c>
      <c r="F42">
        <v>43.6</v>
      </c>
      <c r="G42">
        <v>39.4</v>
      </c>
      <c r="H42">
        <v>41.4</v>
      </c>
      <c r="I42">
        <v>38.799999999999997</v>
      </c>
      <c r="J42">
        <v>49.1</v>
      </c>
      <c r="K42">
        <v>49.8</v>
      </c>
      <c r="L42">
        <v>48.1</v>
      </c>
      <c r="M42">
        <v>42.5</v>
      </c>
      <c r="N42">
        <v>53.2</v>
      </c>
      <c r="O42">
        <v>50.7</v>
      </c>
      <c r="P42">
        <v>50.6</v>
      </c>
      <c r="Q42">
        <v>55.4</v>
      </c>
      <c r="R42">
        <v>60.3</v>
      </c>
      <c r="S42">
        <v>67</v>
      </c>
      <c r="T42">
        <v>78.400000000000006</v>
      </c>
      <c r="U42">
        <v>85.9</v>
      </c>
      <c r="V42">
        <v>82.8</v>
      </c>
      <c r="W42">
        <v>92.3</v>
      </c>
      <c r="X42">
        <v>90.1</v>
      </c>
      <c r="Y42">
        <v>79.2</v>
      </c>
      <c r="Z42">
        <v>91.4</v>
      </c>
      <c r="AA42">
        <v>106.4</v>
      </c>
      <c r="AB42">
        <v>131.19999999999999</v>
      </c>
      <c r="AC42">
        <v>144.1</v>
      </c>
      <c r="AD42">
        <v>140.1</v>
      </c>
      <c r="AE42">
        <v>179.7</v>
      </c>
      <c r="AF42">
        <v>209.4</v>
      </c>
      <c r="AG42">
        <v>247.5</v>
      </c>
      <c r="AH42">
        <v>266.5</v>
      </c>
      <c r="AI42">
        <v>247.3</v>
      </c>
      <c r="AJ42">
        <v>246.9</v>
      </c>
      <c r="AK42">
        <v>199.7</v>
      </c>
      <c r="AL42">
        <v>228.8</v>
      </c>
      <c r="AM42">
        <v>261.7</v>
      </c>
      <c r="AN42">
        <v>251.6</v>
      </c>
      <c r="AO42">
        <v>226.7</v>
      </c>
      <c r="AP42">
        <v>282.8</v>
      </c>
      <c r="AQ42">
        <v>331.4</v>
      </c>
      <c r="AR42">
        <v>322.3</v>
      </c>
      <c r="AS42">
        <v>328</v>
      </c>
      <c r="AT42">
        <v>352.8</v>
      </c>
      <c r="AU42">
        <v>389.5</v>
      </c>
      <c r="AV42">
        <v>429</v>
      </c>
      <c r="AW42">
        <v>523.70000000000005</v>
      </c>
      <c r="AX42">
        <v>592.29999999999995</v>
      </c>
      <c r="AY42">
        <v>636.79999999999995</v>
      </c>
      <c r="AZ42">
        <v>689.3</v>
      </c>
      <c r="BA42">
        <v>625.29999999999995</v>
      </c>
      <c r="BB42">
        <v>644.1</v>
      </c>
      <c r="BC42">
        <v>600.9</v>
      </c>
      <c r="BD42">
        <v>520.20000000000005</v>
      </c>
      <c r="BE42">
        <v>631.79999999999995</v>
      </c>
      <c r="BF42">
        <v>811.2</v>
      </c>
      <c r="BG42">
        <v>1062.5999999999999</v>
      </c>
      <c r="BH42">
        <v>1439.5</v>
      </c>
      <c r="BI42">
        <v>1604.4</v>
      </c>
      <c r="BJ42">
        <v>1414.2</v>
      </c>
      <c r="BK42">
        <v>989.1</v>
      </c>
      <c r="BL42">
        <v>1118.7</v>
      </c>
      <c r="BM42">
        <v>1448.2</v>
      </c>
      <c r="BN42">
        <v>1405.7</v>
      </c>
      <c r="BO42">
        <v>1750.7</v>
      </c>
      <c r="BP42">
        <v>1752.7</v>
      </c>
      <c r="BQ42">
        <v>1859.6</v>
      </c>
      <c r="BR42">
        <v>1733.1</v>
      </c>
      <c r="BS42">
        <v>1714.3</v>
      </c>
      <c r="BT42">
        <v>1695.7</v>
      </c>
      <c r="BU42">
        <v>1737.1</v>
      </c>
      <c r="BV42">
        <v>1776.1</v>
      </c>
      <c r="BW42">
        <v>1970.2</v>
      </c>
      <c r="BX42">
        <v>2725.7</v>
      </c>
      <c r="BY42" t="s">
        <v>83</v>
      </c>
    </row>
    <row r="43" spans="1:77" x14ac:dyDescent="0.35">
      <c r="A43" t="s">
        <v>134</v>
      </c>
      <c r="B43" t="s">
        <v>135</v>
      </c>
      <c r="C43">
        <v>23</v>
      </c>
      <c r="D43">
        <v>18.899999999999999</v>
      </c>
      <c r="E43">
        <v>24.8</v>
      </c>
      <c r="F43">
        <v>21.3</v>
      </c>
      <c r="G43">
        <v>20.3</v>
      </c>
      <c r="H43">
        <v>21.4</v>
      </c>
      <c r="I43">
        <v>21.5</v>
      </c>
      <c r="J43">
        <v>27.3</v>
      </c>
      <c r="K43">
        <v>28.2</v>
      </c>
      <c r="L43">
        <v>27.2</v>
      </c>
      <c r="M43">
        <v>24.1</v>
      </c>
      <c r="N43">
        <v>30.4</v>
      </c>
      <c r="O43">
        <v>28.8</v>
      </c>
      <c r="P43">
        <v>28.4</v>
      </c>
      <c r="Q43">
        <v>32.1</v>
      </c>
      <c r="R43">
        <v>34.799999999999997</v>
      </c>
      <c r="S43">
        <v>40.4</v>
      </c>
      <c r="T43">
        <v>48.6</v>
      </c>
      <c r="U43">
        <v>53.6</v>
      </c>
      <c r="V43">
        <v>51.8</v>
      </c>
      <c r="W43">
        <v>55.1</v>
      </c>
      <c r="X43">
        <v>53.1</v>
      </c>
      <c r="Y43">
        <v>47.9</v>
      </c>
      <c r="Z43">
        <v>56.6</v>
      </c>
      <c r="AA43">
        <v>67.2</v>
      </c>
      <c r="AB43">
        <v>85.6</v>
      </c>
      <c r="AC43">
        <v>96.8</v>
      </c>
      <c r="AD43">
        <v>93.9</v>
      </c>
      <c r="AE43">
        <v>120.2</v>
      </c>
      <c r="AF43">
        <v>140.9</v>
      </c>
      <c r="AG43">
        <v>169.7</v>
      </c>
      <c r="AH43">
        <v>185.8</v>
      </c>
      <c r="AI43">
        <v>171.8</v>
      </c>
      <c r="AJ43">
        <v>176.6</v>
      </c>
      <c r="AK43">
        <v>148.4</v>
      </c>
      <c r="AL43">
        <v>162.4</v>
      </c>
      <c r="AM43">
        <v>180.2</v>
      </c>
      <c r="AN43">
        <v>169.9</v>
      </c>
      <c r="AO43">
        <v>134.80000000000001</v>
      </c>
      <c r="AP43">
        <v>170.1</v>
      </c>
      <c r="AQ43">
        <v>207.1</v>
      </c>
      <c r="AR43">
        <v>197.9</v>
      </c>
      <c r="AS43">
        <v>206.1</v>
      </c>
      <c r="AT43">
        <v>235</v>
      </c>
      <c r="AU43">
        <v>257.60000000000002</v>
      </c>
      <c r="AV43">
        <v>274</v>
      </c>
      <c r="AW43">
        <v>351.1</v>
      </c>
      <c r="AX43">
        <v>397.9</v>
      </c>
      <c r="AY43">
        <v>425.4</v>
      </c>
      <c r="AZ43">
        <v>464.6</v>
      </c>
      <c r="BA43">
        <v>403.5</v>
      </c>
      <c r="BB43">
        <v>416.8</v>
      </c>
      <c r="BC43">
        <v>367.5</v>
      </c>
      <c r="BD43">
        <v>350.1</v>
      </c>
      <c r="BE43">
        <v>471.1</v>
      </c>
      <c r="BF43">
        <v>597.4</v>
      </c>
      <c r="BG43">
        <v>784.1</v>
      </c>
      <c r="BH43">
        <v>1059.7</v>
      </c>
      <c r="BI43">
        <v>1174.3</v>
      </c>
      <c r="BJ43">
        <v>1022.4</v>
      </c>
      <c r="BK43">
        <v>733.2</v>
      </c>
      <c r="BL43">
        <v>914.8</v>
      </c>
      <c r="BM43">
        <v>1176</v>
      </c>
      <c r="BN43">
        <v>1124.9000000000001</v>
      </c>
      <c r="BO43">
        <v>1416.2</v>
      </c>
      <c r="BP43">
        <v>1390</v>
      </c>
      <c r="BQ43">
        <v>1452.5</v>
      </c>
      <c r="BR43">
        <v>1336.8</v>
      </c>
      <c r="BS43">
        <v>1338.2</v>
      </c>
      <c r="BT43">
        <v>1398.4</v>
      </c>
      <c r="BU43">
        <v>1439.5</v>
      </c>
      <c r="BV43">
        <v>1478.7</v>
      </c>
      <c r="BW43">
        <v>1681.3</v>
      </c>
      <c r="BX43">
        <v>2337.5</v>
      </c>
      <c r="BY43" t="s">
        <v>83</v>
      </c>
    </row>
    <row r="44" spans="1:77" x14ac:dyDescent="0.35">
      <c r="A44" t="s">
        <v>136</v>
      </c>
      <c r="B44" t="s">
        <v>137</v>
      </c>
      <c r="C44">
        <v>16.600000000000001</v>
      </c>
      <c r="D44">
        <v>12.3</v>
      </c>
      <c r="E44">
        <v>16.7</v>
      </c>
      <c r="F44">
        <v>13.7</v>
      </c>
      <c r="G44">
        <v>12.5</v>
      </c>
      <c r="H44">
        <v>13.3</v>
      </c>
      <c r="I44">
        <v>13.3</v>
      </c>
      <c r="J44">
        <v>18.100000000000001</v>
      </c>
      <c r="K44">
        <v>18.3</v>
      </c>
      <c r="L44">
        <v>16.8</v>
      </c>
      <c r="M44">
        <v>13.7</v>
      </c>
      <c r="N44">
        <v>18.8</v>
      </c>
      <c r="O44">
        <v>16.5</v>
      </c>
      <c r="P44">
        <v>16.2</v>
      </c>
      <c r="Q44">
        <v>19</v>
      </c>
      <c r="R44">
        <v>20.399999999999999</v>
      </c>
      <c r="S44">
        <v>23.8</v>
      </c>
      <c r="T44">
        <v>30.5</v>
      </c>
      <c r="U44">
        <v>34.1</v>
      </c>
      <c r="V44">
        <v>31.6</v>
      </c>
      <c r="W44">
        <v>32.5</v>
      </c>
      <c r="X44">
        <v>29.7</v>
      </c>
      <c r="Y44">
        <v>24</v>
      </c>
      <c r="Z44">
        <v>32.9</v>
      </c>
      <c r="AA44">
        <v>42.1</v>
      </c>
      <c r="AB44">
        <v>58.2</v>
      </c>
      <c r="AC44">
        <v>67.8</v>
      </c>
      <c r="AD44">
        <v>62.1</v>
      </c>
      <c r="AE44">
        <v>84.3</v>
      </c>
      <c r="AF44">
        <v>101.2</v>
      </c>
      <c r="AG44">
        <v>123.1</v>
      </c>
      <c r="AH44">
        <v>135</v>
      </c>
      <c r="AI44">
        <v>112.8</v>
      </c>
      <c r="AJ44">
        <v>104.3</v>
      </c>
      <c r="AK44">
        <v>71.900000000000006</v>
      </c>
      <c r="AL44">
        <v>76.900000000000006</v>
      </c>
      <c r="AM44">
        <v>85.6</v>
      </c>
      <c r="AN44">
        <v>66.400000000000006</v>
      </c>
      <c r="AO44">
        <v>28.7</v>
      </c>
      <c r="AP44">
        <v>56.7</v>
      </c>
      <c r="AQ44">
        <v>91.7</v>
      </c>
      <c r="AR44">
        <v>49.8</v>
      </c>
      <c r="AS44">
        <v>38.5</v>
      </c>
      <c r="AT44">
        <v>58.1</v>
      </c>
      <c r="AU44">
        <v>79.3</v>
      </c>
      <c r="AV44">
        <v>73.2</v>
      </c>
      <c r="AW44">
        <v>132.80000000000001</v>
      </c>
      <c r="AX44">
        <v>148.30000000000001</v>
      </c>
      <c r="AY44">
        <v>142.19999999999999</v>
      </c>
      <c r="AZ44">
        <v>151.69999999999999</v>
      </c>
      <c r="BA44">
        <v>62.1</v>
      </c>
      <c r="BB44">
        <v>85</v>
      </c>
      <c r="BC44">
        <v>-13.3</v>
      </c>
      <c r="BD44">
        <v>-6.9</v>
      </c>
      <c r="BE44">
        <v>94.3</v>
      </c>
      <c r="BF44">
        <v>173.5</v>
      </c>
      <c r="BG44">
        <v>264.2</v>
      </c>
      <c r="BH44">
        <v>718.6</v>
      </c>
      <c r="BI44">
        <v>497.1</v>
      </c>
      <c r="BJ44">
        <v>309.3</v>
      </c>
      <c r="BK44">
        <v>73.400000000000006</v>
      </c>
      <c r="BL44">
        <v>410.9</v>
      </c>
      <c r="BM44">
        <v>654.20000000000005</v>
      </c>
      <c r="BN44">
        <v>500.7</v>
      </c>
      <c r="BO44">
        <v>647.4</v>
      </c>
      <c r="BP44">
        <v>519.5</v>
      </c>
      <c r="BQ44">
        <v>518.1</v>
      </c>
      <c r="BR44">
        <v>334.7</v>
      </c>
      <c r="BS44">
        <v>334.4</v>
      </c>
      <c r="BT44">
        <v>344.6</v>
      </c>
      <c r="BU44">
        <v>1002</v>
      </c>
      <c r="BV44">
        <v>428.2</v>
      </c>
      <c r="BW44">
        <v>459.7</v>
      </c>
      <c r="BX44">
        <v>935.9</v>
      </c>
      <c r="BY44" t="s">
        <v>83</v>
      </c>
    </row>
    <row r="45" spans="1:77" x14ac:dyDescent="0.35">
      <c r="A45" t="s">
        <v>138</v>
      </c>
      <c r="B45" t="s">
        <v>139</v>
      </c>
      <c r="C45">
        <v>-2.2000000000000002</v>
      </c>
      <c r="D45">
        <v>1.9</v>
      </c>
      <c r="E45">
        <v>-5</v>
      </c>
      <c r="F45">
        <v>-1.2</v>
      </c>
      <c r="G45">
        <v>1</v>
      </c>
      <c r="H45">
        <v>-1</v>
      </c>
      <c r="I45">
        <v>-0.3</v>
      </c>
      <c r="J45">
        <v>-1.7</v>
      </c>
      <c r="K45">
        <v>-2.7</v>
      </c>
      <c r="L45">
        <v>-1.5</v>
      </c>
      <c r="M45">
        <v>-0.3</v>
      </c>
      <c r="N45">
        <v>-0.3</v>
      </c>
      <c r="O45">
        <v>-0.2</v>
      </c>
      <c r="P45">
        <v>0.3</v>
      </c>
      <c r="Q45">
        <v>0</v>
      </c>
      <c r="R45">
        <v>0.1</v>
      </c>
      <c r="S45">
        <v>-0.5</v>
      </c>
      <c r="T45">
        <v>-1.2</v>
      </c>
      <c r="U45">
        <v>-2.1</v>
      </c>
      <c r="V45">
        <v>-1.6</v>
      </c>
      <c r="W45">
        <v>-3.7</v>
      </c>
      <c r="X45">
        <v>-5.9</v>
      </c>
      <c r="Y45">
        <v>-6.6</v>
      </c>
      <c r="Z45">
        <v>-4.5999999999999996</v>
      </c>
      <c r="AA45">
        <v>-6.6</v>
      </c>
      <c r="AB45">
        <v>-19.600000000000001</v>
      </c>
      <c r="AC45">
        <v>-38.200000000000003</v>
      </c>
      <c r="AD45">
        <v>-10.5</v>
      </c>
      <c r="AE45">
        <v>-14.1</v>
      </c>
      <c r="AF45">
        <v>-15.7</v>
      </c>
      <c r="AG45">
        <v>-23.7</v>
      </c>
      <c r="AH45">
        <v>-40.1</v>
      </c>
      <c r="AI45">
        <v>-42.1</v>
      </c>
      <c r="AJ45">
        <v>-24.6</v>
      </c>
      <c r="AK45">
        <v>-7.5</v>
      </c>
      <c r="AL45">
        <v>-7.4</v>
      </c>
      <c r="AM45">
        <v>-4</v>
      </c>
      <c r="AN45">
        <v>0</v>
      </c>
      <c r="AO45">
        <v>7.1</v>
      </c>
      <c r="AP45">
        <v>-16.2</v>
      </c>
      <c r="AQ45">
        <v>-22.2</v>
      </c>
      <c r="AR45">
        <v>-16.3</v>
      </c>
      <c r="AS45">
        <v>-12.9</v>
      </c>
      <c r="AT45">
        <v>4.9000000000000004</v>
      </c>
      <c r="AU45">
        <v>-2.8</v>
      </c>
      <c r="AV45">
        <v>-4</v>
      </c>
      <c r="AW45">
        <v>-12.4</v>
      </c>
      <c r="AX45">
        <v>-18.3</v>
      </c>
      <c r="AY45">
        <v>3.1</v>
      </c>
      <c r="AZ45">
        <v>14.1</v>
      </c>
      <c r="BA45">
        <v>15.7</v>
      </c>
      <c r="BB45">
        <v>-4</v>
      </c>
      <c r="BC45">
        <v>-16.8</v>
      </c>
      <c r="BD45">
        <v>8</v>
      </c>
      <c r="BE45">
        <v>8.9</v>
      </c>
      <c r="BF45">
        <v>-14.5</v>
      </c>
      <c r="BG45">
        <v>-40.200000000000003</v>
      </c>
      <c r="BH45">
        <v>-36</v>
      </c>
      <c r="BI45">
        <v>-31.9</v>
      </c>
      <c r="BJ45">
        <v>-43.6</v>
      </c>
      <c r="BK45">
        <v>-34.799999999999997</v>
      </c>
      <c r="BL45">
        <v>2.6</v>
      </c>
      <c r="BM45">
        <v>-47.6</v>
      </c>
      <c r="BN45">
        <v>-68</v>
      </c>
      <c r="BO45">
        <v>-11.4</v>
      </c>
      <c r="BP45">
        <v>14.4</v>
      </c>
      <c r="BQ45">
        <v>2.1</v>
      </c>
      <c r="BR45">
        <v>56.3</v>
      </c>
      <c r="BS45">
        <v>4.5</v>
      </c>
      <c r="BT45">
        <v>-46.4</v>
      </c>
      <c r="BU45">
        <v>-47.6</v>
      </c>
      <c r="BV45">
        <v>1.4</v>
      </c>
      <c r="BW45">
        <v>-26.4</v>
      </c>
      <c r="BX45">
        <v>-256.89999999999998</v>
      </c>
      <c r="BY45" t="s">
        <v>83</v>
      </c>
    </row>
    <row r="46" spans="1:77" x14ac:dyDescent="0.35">
      <c r="A46" t="s">
        <v>140</v>
      </c>
      <c r="B46" t="s">
        <v>141</v>
      </c>
      <c r="C46">
        <v>-3</v>
      </c>
      <c r="D46">
        <v>-2.8</v>
      </c>
      <c r="E46">
        <v>-2.8</v>
      </c>
      <c r="F46">
        <v>-3</v>
      </c>
      <c r="G46">
        <v>-2.6</v>
      </c>
      <c r="H46">
        <v>-1.9</v>
      </c>
      <c r="I46">
        <v>-1</v>
      </c>
      <c r="J46">
        <v>0.5</v>
      </c>
      <c r="K46">
        <v>-0.3</v>
      </c>
      <c r="L46">
        <v>-0.5</v>
      </c>
      <c r="M46">
        <v>-0.9</v>
      </c>
      <c r="N46">
        <v>-0.2</v>
      </c>
      <c r="O46">
        <v>1</v>
      </c>
      <c r="P46">
        <v>1.8</v>
      </c>
      <c r="Q46">
        <v>4.8</v>
      </c>
      <c r="R46">
        <v>6</v>
      </c>
      <c r="S46">
        <v>6.8</v>
      </c>
      <c r="T46">
        <v>7.4</v>
      </c>
      <c r="U46">
        <v>7.8</v>
      </c>
      <c r="V46">
        <v>7.8</v>
      </c>
      <c r="W46">
        <v>7.5</v>
      </c>
      <c r="X46">
        <v>7.6</v>
      </c>
      <c r="Y46">
        <v>6.5</v>
      </c>
      <c r="Z46">
        <v>6</v>
      </c>
      <c r="AA46">
        <v>7.9</v>
      </c>
      <c r="AB46">
        <v>6.8</v>
      </c>
      <c r="AC46">
        <v>2.4</v>
      </c>
      <c r="AD46">
        <v>-5.4</v>
      </c>
      <c r="AE46">
        <v>-7.8</v>
      </c>
      <c r="AF46">
        <v>-7</v>
      </c>
      <c r="AG46">
        <v>-8.1</v>
      </c>
      <c r="AH46">
        <v>-12</v>
      </c>
      <c r="AI46">
        <v>-17.100000000000001</v>
      </c>
      <c r="AJ46">
        <v>-4.5</v>
      </c>
      <c r="AK46">
        <v>5</v>
      </c>
      <c r="AL46">
        <v>23.3</v>
      </c>
      <c r="AM46">
        <v>43.6</v>
      </c>
      <c r="AN46">
        <v>64.8</v>
      </c>
      <c r="AO46">
        <v>51.1</v>
      </c>
      <c r="AP46">
        <v>51.4</v>
      </c>
      <c r="AQ46">
        <v>48.3</v>
      </c>
      <c r="AR46">
        <v>41.2</v>
      </c>
      <c r="AS46">
        <v>26.6</v>
      </c>
      <c r="AT46">
        <v>18.3</v>
      </c>
      <c r="AU46">
        <v>17.399999999999999</v>
      </c>
      <c r="AV46">
        <v>22.6</v>
      </c>
      <c r="AW46">
        <v>35.5</v>
      </c>
      <c r="AX46">
        <v>39.200000000000003</v>
      </c>
      <c r="AY46">
        <v>47.7</v>
      </c>
      <c r="AZ46">
        <v>58.7</v>
      </c>
      <c r="BA46">
        <v>64.599999999999994</v>
      </c>
      <c r="BB46">
        <v>73</v>
      </c>
      <c r="BC46">
        <v>56.8</v>
      </c>
      <c r="BD46">
        <v>61.6</v>
      </c>
      <c r="BE46">
        <v>114.3</v>
      </c>
      <c r="BF46">
        <v>100.6</v>
      </c>
      <c r="BG46">
        <v>71.8</v>
      </c>
      <c r="BH46">
        <v>-140.5</v>
      </c>
      <c r="BI46">
        <v>-166</v>
      </c>
      <c r="BJ46">
        <v>-175.1</v>
      </c>
      <c r="BK46">
        <v>-58.6</v>
      </c>
      <c r="BL46">
        <v>-83.3</v>
      </c>
      <c r="BM46">
        <v>-57.7</v>
      </c>
      <c r="BN46">
        <v>59.6</v>
      </c>
      <c r="BO46">
        <v>-147.19999999999999</v>
      </c>
      <c r="BP46">
        <v>-155.19999999999999</v>
      </c>
      <c r="BQ46">
        <v>-146.4</v>
      </c>
      <c r="BR46">
        <v>-124.1</v>
      </c>
      <c r="BS46">
        <v>-101.1</v>
      </c>
      <c r="BT46">
        <v>-19.600000000000001</v>
      </c>
      <c r="BU46">
        <v>101.8</v>
      </c>
      <c r="BV46">
        <v>95.9</v>
      </c>
      <c r="BW46">
        <v>-113.4</v>
      </c>
      <c r="BX46">
        <v>-110.1</v>
      </c>
      <c r="BY46">
        <v>-261.7</v>
      </c>
    </row>
    <row r="47" spans="1:77" x14ac:dyDescent="0.35">
      <c r="A47" t="s">
        <v>5</v>
      </c>
      <c r="B47" t="s">
        <v>142</v>
      </c>
      <c r="C47" t="s">
        <v>5</v>
      </c>
      <c r="D47" t="s">
        <v>5</v>
      </c>
      <c r="E47" t="s">
        <v>5</v>
      </c>
      <c r="F47" t="s">
        <v>5</v>
      </c>
      <c r="G47" t="s">
        <v>5</v>
      </c>
      <c r="H47" t="s">
        <v>5</v>
      </c>
      <c r="I47" t="s">
        <v>5</v>
      </c>
      <c r="J47" t="s">
        <v>5</v>
      </c>
      <c r="K47" t="s">
        <v>5</v>
      </c>
      <c r="L47" t="s">
        <v>5</v>
      </c>
      <c r="M47" t="s">
        <v>5</v>
      </c>
      <c r="N47" t="s">
        <v>5</v>
      </c>
      <c r="O47" t="s">
        <v>5</v>
      </c>
      <c r="P47" t="s">
        <v>5</v>
      </c>
      <c r="Q47" t="s">
        <v>5</v>
      </c>
      <c r="R47" t="s">
        <v>5</v>
      </c>
      <c r="S47" t="s">
        <v>5</v>
      </c>
      <c r="T47" t="s">
        <v>5</v>
      </c>
      <c r="U47" t="s">
        <v>5</v>
      </c>
      <c r="V47" t="s">
        <v>5</v>
      </c>
      <c r="W47" t="s">
        <v>5</v>
      </c>
      <c r="X47" t="s">
        <v>5</v>
      </c>
      <c r="Y47" t="s">
        <v>5</v>
      </c>
      <c r="Z47" t="s">
        <v>5</v>
      </c>
      <c r="AA47" t="s">
        <v>5</v>
      </c>
      <c r="AB47" t="s">
        <v>5</v>
      </c>
      <c r="AC47" t="s">
        <v>5</v>
      </c>
      <c r="AD47" t="s">
        <v>5</v>
      </c>
      <c r="AE47" t="s">
        <v>5</v>
      </c>
      <c r="AF47" t="s">
        <v>5</v>
      </c>
      <c r="AG47" t="s">
        <v>5</v>
      </c>
      <c r="AH47" t="s">
        <v>5</v>
      </c>
      <c r="AI47" t="s">
        <v>5</v>
      </c>
      <c r="AJ47" t="s">
        <v>5</v>
      </c>
      <c r="AK47" t="s">
        <v>5</v>
      </c>
      <c r="AL47" t="s">
        <v>5</v>
      </c>
      <c r="AM47" t="s">
        <v>5</v>
      </c>
      <c r="AN47" t="s">
        <v>5</v>
      </c>
      <c r="AO47" t="s">
        <v>5</v>
      </c>
      <c r="AP47" t="s">
        <v>5</v>
      </c>
      <c r="AQ47" t="s">
        <v>5</v>
      </c>
      <c r="AR47" t="s">
        <v>5</v>
      </c>
      <c r="AS47" t="s">
        <v>5</v>
      </c>
      <c r="AT47" t="s">
        <v>5</v>
      </c>
      <c r="AU47" t="s">
        <v>5</v>
      </c>
      <c r="AV47" t="s">
        <v>5</v>
      </c>
      <c r="AW47" t="s">
        <v>5</v>
      </c>
      <c r="AX47" t="s">
        <v>5</v>
      </c>
      <c r="AY47" t="s">
        <v>5</v>
      </c>
      <c r="AZ47" t="s">
        <v>5</v>
      </c>
      <c r="BA47" t="s">
        <v>5</v>
      </c>
      <c r="BB47" t="s">
        <v>5</v>
      </c>
      <c r="BC47" t="s">
        <v>5</v>
      </c>
      <c r="BD47" t="s">
        <v>5</v>
      </c>
      <c r="BE47" t="s">
        <v>5</v>
      </c>
      <c r="BF47" t="s">
        <v>5</v>
      </c>
      <c r="BG47" t="s">
        <v>5</v>
      </c>
      <c r="BH47" t="s">
        <v>5</v>
      </c>
      <c r="BI47" t="s">
        <v>5</v>
      </c>
      <c r="BJ47" t="s">
        <v>5</v>
      </c>
      <c r="BK47" t="s">
        <v>5</v>
      </c>
      <c r="BL47" t="s">
        <v>5</v>
      </c>
      <c r="BM47" t="s">
        <v>5</v>
      </c>
      <c r="BN47" t="s">
        <v>5</v>
      </c>
      <c r="BO47" t="s">
        <v>5</v>
      </c>
      <c r="BP47" t="s">
        <v>5</v>
      </c>
      <c r="BQ47" t="s">
        <v>5</v>
      </c>
      <c r="BR47" t="s">
        <v>5</v>
      </c>
      <c r="BS47" t="s">
        <v>5</v>
      </c>
      <c r="BT47" t="s">
        <v>5</v>
      </c>
      <c r="BU47" t="s">
        <v>5</v>
      </c>
      <c r="BV47" t="s">
        <v>5</v>
      </c>
      <c r="BW47" t="s">
        <v>5</v>
      </c>
      <c r="BX47" t="s">
        <v>5</v>
      </c>
      <c r="BY47" t="s">
        <v>5</v>
      </c>
    </row>
    <row r="48" spans="1:77" x14ac:dyDescent="0.35">
      <c r="A48" t="s">
        <v>143</v>
      </c>
      <c r="B48" t="s">
        <v>133</v>
      </c>
      <c r="C48">
        <v>32.5</v>
      </c>
      <c r="D48">
        <v>25.6</v>
      </c>
      <c r="E48">
        <v>39.200000000000003</v>
      </c>
      <c r="F48">
        <v>39.9</v>
      </c>
      <c r="G48">
        <v>35</v>
      </c>
      <c r="H48">
        <v>36.5</v>
      </c>
      <c r="I48">
        <v>33.700000000000003</v>
      </c>
      <c r="J48">
        <v>43.8</v>
      </c>
      <c r="K48">
        <v>44.1</v>
      </c>
      <c r="L48">
        <v>42.1</v>
      </c>
      <c r="M48">
        <v>36.1</v>
      </c>
      <c r="N48">
        <v>45.6</v>
      </c>
      <c r="O48">
        <v>42.3</v>
      </c>
      <c r="P48">
        <v>42.3</v>
      </c>
      <c r="Q48">
        <v>46.8</v>
      </c>
      <c r="R48">
        <v>52</v>
      </c>
      <c r="S48">
        <v>58.2</v>
      </c>
      <c r="T48">
        <v>69.099999999999994</v>
      </c>
      <c r="U48">
        <v>75.099999999999994</v>
      </c>
      <c r="V48">
        <v>71.599999999999994</v>
      </c>
      <c r="W48">
        <v>79.400000000000006</v>
      </c>
      <c r="X48">
        <v>76.400000000000006</v>
      </c>
      <c r="Y48">
        <v>63.7</v>
      </c>
      <c r="Z48">
        <v>73.5</v>
      </c>
      <c r="AA48">
        <v>86.9</v>
      </c>
      <c r="AB48">
        <v>110.1</v>
      </c>
      <c r="AC48">
        <v>123.3</v>
      </c>
      <c r="AD48">
        <v>119.7</v>
      </c>
      <c r="AE48">
        <v>154.1</v>
      </c>
      <c r="AF48">
        <v>176.8</v>
      </c>
      <c r="AG48">
        <v>206.8</v>
      </c>
      <c r="AH48">
        <v>224.8</v>
      </c>
      <c r="AI48">
        <v>212</v>
      </c>
      <c r="AJ48">
        <v>216.6</v>
      </c>
      <c r="AK48">
        <v>172.5</v>
      </c>
      <c r="AL48">
        <v>192.6</v>
      </c>
      <c r="AM48">
        <v>227</v>
      </c>
      <c r="AN48">
        <v>205</v>
      </c>
      <c r="AO48">
        <v>170.4</v>
      </c>
      <c r="AP48">
        <v>222.5</v>
      </c>
      <c r="AQ48">
        <v>264.5</v>
      </c>
      <c r="AR48">
        <v>244</v>
      </c>
      <c r="AS48">
        <v>238.3</v>
      </c>
      <c r="AT48">
        <v>232.4</v>
      </c>
      <c r="AU48">
        <v>257.10000000000002</v>
      </c>
      <c r="AV48">
        <v>309.10000000000002</v>
      </c>
      <c r="AW48">
        <v>397.9</v>
      </c>
      <c r="AX48">
        <v>452</v>
      </c>
      <c r="AY48">
        <v>488.9</v>
      </c>
      <c r="AZ48">
        <v>527.1</v>
      </c>
      <c r="BA48">
        <v>486.4</v>
      </c>
      <c r="BB48">
        <v>489.6</v>
      </c>
      <c r="BC48">
        <v>451.2</v>
      </c>
      <c r="BD48">
        <v>325.3</v>
      </c>
      <c r="BE48">
        <v>366.4</v>
      </c>
      <c r="BF48">
        <v>508.4</v>
      </c>
      <c r="BG48">
        <v>716.5</v>
      </c>
      <c r="BH48">
        <v>1029.9000000000001</v>
      </c>
      <c r="BI48">
        <v>1191.3</v>
      </c>
      <c r="BJ48">
        <v>1114</v>
      </c>
      <c r="BK48">
        <v>894.5</v>
      </c>
      <c r="BL48">
        <v>756.1</v>
      </c>
      <c r="BM48">
        <v>1042.4000000000001</v>
      </c>
      <c r="BN48">
        <v>1027.3</v>
      </c>
      <c r="BO48">
        <v>1268.4000000000001</v>
      </c>
      <c r="BP48">
        <v>1322</v>
      </c>
      <c r="BQ48">
        <v>1376.5</v>
      </c>
      <c r="BR48">
        <v>1285.8</v>
      </c>
      <c r="BS48">
        <v>1256.9000000000001</v>
      </c>
      <c r="BT48">
        <v>1255.3</v>
      </c>
      <c r="BU48">
        <v>1283.5999999999999</v>
      </c>
      <c r="BV48">
        <v>1235.2</v>
      </c>
      <c r="BW48">
        <v>1455.6</v>
      </c>
      <c r="BX48">
        <v>2140.6999999999998</v>
      </c>
      <c r="BY48" t="s">
        <v>83</v>
      </c>
    </row>
    <row r="49" spans="1:78" x14ac:dyDescent="0.35">
      <c r="A49" t="s">
        <v>144</v>
      </c>
      <c r="B49" t="s">
        <v>135</v>
      </c>
      <c r="C49">
        <v>20.8</v>
      </c>
      <c r="D49">
        <v>16.399999999999999</v>
      </c>
      <c r="E49">
        <v>22.4</v>
      </c>
      <c r="F49">
        <v>18.8</v>
      </c>
      <c r="G49">
        <v>17.3</v>
      </c>
      <c r="H49">
        <v>18.100000000000001</v>
      </c>
      <c r="I49">
        <v>18.2</v>
      </c>
      <c r="J49">
        <v>23.6</v>
      </c>
      <c r="K49">
        <v>24.2</v>
      </c>
      <c r="L49">
        <v>23.1</v>
      </c>
      <c r="M49">
        <v>20</v>
      </c>
      <c r="N49">
        <v>24.9</v>
      </c>
      <c r="O49">
        <v>23.1</v>
      </c>
      <c r="P49">
        <v>22.8</v>
      </c>
      <c r="Q49">
        <v>26.2</v>
      </c>
      <c r="R49">
        <v>29.3</v>
      </c>
      <c r="S49">
        <v>34.299999999999997</v>
      </c>
      <c r="T49">
        <v>42</v>
      </c>
      <c r="U49">
        <v>45.6</v>
      </c>
      <c r="V49">
        <v>43.8</v>
      </c>
      <c r="W49">
        <v>45.8</v>
      </c>
      <c r="X49">
        <v>43.1</v>
      </c>
      <c r="Y49">
        <v>36.4</v>
      </c>
      <c r="Z49">
        <v>43.5</v>
      </c>
      <c r="AA49">
        <v>53.1</v>
      </c>
      <c r="AB49">
        <v>69.7</v>
      </c>
      <c r="AC49">
        <v>80.400000000000006</v>
      </c>
      <c r="AD49">
        <v>77.8</v>
      </c>
      <c r="AE49">
        <v>100.6</v>
      </c>
      <c r="AF49">
        <v>116.2</v>
      </c>
      <c r="AG49">
        <v>139.19999999999999</v>
      </c>
      <c r="AH49">
        <v>154.1</v>
      </c>
      <c r="AI49">
        <v>143.80000000000001</v>
      </c>
      <c r="AJ49">
        <v>150.69999999999999</v>
      </c>
      <c r="AK49">
        <v>123.8</v>
      </c>
      <c r="AL49">
        <v>130.9</v>
      </c>
      <c r="AM49">
        <v>151</v>
      </c>
      <c r="AN49">
        <v>134</v>
      </c>
      <c r="AO49">
        <v>94.1</v>
      </c>
      <c r="AP49">
        <v>128.19999999999999</v>
      </c>
      <c r="AQ49">
        <v>160.5</v>
      </c>
      <c r="AR49">
        <v>142.80000000000001</v>
      </c>
      <c r="AS49">
        <v>139.9</v>
      </c>
      <c r="AT49">
        <v>143.80000000000001</v>
      </c>
      <c r="AU49">
        <v>162.6</v>
      </c>
      <c r="AV49">
        <v>201.1</v>
      </c>
      <c r="AW49">
        <v>265.5</v>
      </c>
      <c r="AX49">
        <v>311.7</v>
      </c>
      <c r="AY49">
        <v>336</v>
      </c>
      <c r="AZ49">
        <v>365.7</v>
      </c>
      <c r="BA49">
        <v>327.7</v>
      </c>
      <c r="BB49">
        <v>323.10000000000002</v>
      </c>
      <c r="BC49">
        <v>286.10000000000002</v>
      </c>
      <c r="BD49">
        <v>219</v>
      </c>
      <c r="BE49">
        <v>275.39999999999998</v>
      </c>
      <c r="BF49">
        <v>381.9</v>
      </c>
      <c r="BG49">
        <v>537.29999999999995</v>
      </c>
      <c r="BH49">
        <v>767.4</v>
      </c>
      <c r="BI49">
        <v>895.3</v>
      </c>
      <c r="BJ49">
        <v>836.6</v>
      </c>
      <c r="BK49">
        <v>686.7</v>
      </c>
      <c r="BL49">
        <v>593.9</v>
      </c>
      <c r="BM49">
        <v>838.6</v>
      </c>
      <c r="BN49">
        <v>818.3</v>
      </c>
      <c r="BO49">
        <v>1022.9</v>
      </c>
      <c r="BP49">
        <v>1058.4000000000001</v>
      </c>
      <c r="BQ49">
        <v>1085.8</v>
      </c>
      <c r="BR49">
        <v>1002.6</v>
      </c>
      <c r="BS49">
        <v>995.1</v>
      </c>
      <c r="BT49">
        <v>1041.0999999999999</v>
      </c>
      <c r="BU49">
        <v>1071.2</v>
      </c>
      <c r="BV49">
        <v>1038.5999999999999</v>
      </c>
      <c r="BW49">
        <v>1251.5999999999999</v>
      </c>
      <c r="BX49">
        <v>1859.8</v>
      </c>
      <c r="BY49" t="s">
        <v>83</v>
      </c>
    </row>
    <row r="50" spans="1:78" x14ac:dyDescent="0.35">
      <c r="A50" t="s">
        <v>145</v>
      </c>
      <c r="B50" t="s">
        <v>139</v>
      </c>
      <c r="C50">
        <v>-2.2000000000000002</v>
      </c>
      <c r="D50">
        <v>1.9</v>
      </c>
      <c r="E50">
        <v>-5</v>
      </c>
      <c r="F50">
        <v>-1.2</v>
      </c>
      <c r="G50">
        <v>1</v>
      </c>
      <c r="H50">
        <v>-1</v>
      </c>
      <c r="I50">
        <v>-0.3</v>
      </c>
      <c r="J50">
        <v>-1.7</v>
      </c>
      <c r="K50">
        <v>-2.7</v>
      </c>
      <c r="L50">
        <v>-1.5</v>
      </c>
      <c r="M50">
        <v>-0.3</v>
      </c>
      <c r="N50">
        <v>-0.3</v>
      </c>
      <c r="O50">
        <v>-0.2</v>
      </c>
      <c r="P50">
        <v>0.3</v>
      </c>
      <c r="Q50">
        <v>0</v>
      </c>
      <c r="R50">
        <v>0.1</v>
      </c>
      <c r="S50">
        <v>-0.5</v>
      </c>
      <c r="T50">
        <v>-1.2</v>
      </c>
      <c r="U50">
        <v>-2.1</v>
      </c>
      <c r="V50">
        <v>-1.6</v>
      </c>
      <c r="W50">
        <v>-3.7</v>
      </c>
      <c r="X50">
        <v>-5.9</v>
      </c>
      <c r="Y50">
        <v>-6.6</v>
      </c>
      <c r="Z50">
        <v>-4.5999999999999996</v>
      </c>
      <c r="AA50">
        <v>-6.6</v>
      </c>
      <c r="AB50">
        <v>-19.600000000000001</v>
      </c>
      <c r="AC50">
        <v>-38.200000000000003</v>
      </c>
      <c r="AD50">
        <v>-10.5</v>
      </c>
      <c r="AE50">
        <v>-14.1</v>
      </c>
      <c r="AF50">
        <v>-15.7</v>
      </c>
      <c r="AG50">
        <v>-23.7</v>
      </c>
      <c r="AH50">
        <v>-40.1</v>
      </c>
      <c r="AI50">
        <v>-42.1</v>
      </c>
      <c r="AJ50">
        <v>-24.6</v>
      </c>
      <c r="AK50">
        <v>-7.5</v>
      </c>
      <c r="AL50">
        <v>-7.4</v>
      </c>
      <c r="AM50">
        <v>-4</v>
      </c>
      <c r="AN50">
        <v>0</v>
      </c>
      <c r="AO50">
        <v>7.1</v>
      </c>
      <c r="AP50">
        <v>-16.2</v>
      </c>
      <c r="AQ50">
        <v>-22.2</v>
      </c>
      <c r="AR50">
        <v>-16.3</v>
      </c>
      <c r="AS50">
        <v>-12.9</v>
      </c>
      <c r="AT50">
        <v>4.9000000000000004</v>
      </c>
      <c r="AU50">
        <v>-2.8</v>
      </c>
      <c r="AV50">
        <v>-4</v>
      </c>
      <c r="AW50">
        <v>-12.4</v>
      </c>
      <c r="AX50">
        <v>-18.3</v>
      </c>
      <c r="AY50">
        <v>3.1</v>
      </c>
      <c r="AZ50">
        <v>14.1</v>
      </c>
      <c r="BA50">
        <v>15.7</v>
      </c>
      <c r="BB50">
        <v>-4</v>
      </c>
      <c r="BC50">
        <v>-16.8</v>
      </c>
      <c r="BD50">
        <v>8</v>
      </c>
      <c r="BE50">
        <v>8.9</v>
      </c>
      <c r="BF50">
        <v>-14.5</v>
      </c>
      <c r="BG50">
        <v>-40.200000000000003</v>
      </c>
      <c r="BH50">
        <v>-36</v>
      </c>
      <c r="BI50">
        <v>-31.9</v>
      </c>
      <c r="BJ50">
        <v>-43.6</v>
      </c>
      <c r="BK50">
        <v>-34.799999999999997</v>
      </c>
      <c r="BL50">
        <v>2.6</v>
      </c>
      <c r="BM50">
        <v>-47.6</v>
      </c>
      <c r="BN50">
        <v>-68</v>
      </c>
      <c r="BO50">
        <v>-11.4</v>
      </c>
      <c r="BP50">
        <v>14.4</v>
      </c>
      <c r="BQ50">
        <v>2.1</v>
      </c>
      <c r="BR50">
        <v>56.3</v>
      </c>
      <c r="BS50">
        <v>4.5</v>
      </c>
      <c r="BT50">
        <v>-46.4</v>
      </c>
      <c r="BU50">
        <v>-47.6</v>
      </c>
      <c r="BV50">
        <v>1.4</v>
      </c>
      <c r="BW50">
        <v>-26.4</v>
      </c>
      <c r="BX50">
        <v>-256.89999999999998</v>
      </c>
      <c r="BY50" t="s">
        <v>83</v>
      </c>
    </row>
    <row r="51" spans="1:78" x14ac:dyDescent="0.35">
      <c r="A51" t="s">
        <v>146</v>
      </c>
      <c r="B51" t="s">
        <v>141</v>
      </c>
      <c r="C51">
        <v>-2.7</v>
      </c>
      <c r="D51">
        <v>-2.6</v>
      </c>
      <c r="E51">
        <v>-2.5</v>
      </c>
      <c r="F51">
        <v>-2.7</v>
      </c>
      <c r="G51">
        <v>-2.2999999999999998</v>
      </c>
      <c r="H51">
        <v>-1.6</v>
      </c>
      <c r="I51">
        <v>-0.7</v>
      </c>
      <c r="J51">
        <v>0.7</v>
      </c>
      <c r="K51">
        <v>0</v>
      </c>
      <c r="L51">
        <v>-0.2</v>
      </c>
      <c r="M51">
        <v>-0.6</v>
      </c>
      <c r="N51">
        <v>0.2</v>
      </c>
      <c r="O51">
        <v>1.2</v>
      </c>
      <c r="P51">
        <v>2</v>
      </c>
      <c r="Q51">
        <v>4.9000000000000004</v>
      </c>
      <c r="R51">
        <v>6.2</v>
      </c>
      <c r="S51">
        <v>6.8</v>
      </c>
      <c r="T51">
        <v>7.6</v>
      </c>
      <c r="U51">
        <v>8.1</v>
      </c>
      <c r="V51">
        <v>8</v>
      </c>
      <c r="W51">
        <v>7.6</v>
      </c>
      <c r="X51">
        <v>7.8</v>
      </c>
      <c r="Y51">
        <v>6.7</v>
      </c>
      <c r="Z51">
        <v>6.2</v>
      </c>
      <c r="AA51">
        <v>8</v>
      </c>
      <c r="AB51">
        <v>6.7</v>
      </c>
      <c r="AC51">
        <v>2.4</v>
      </c>
      <c r="AD51">
        <v>-4.9000000000000004</v>
      </c>
      <c r="AE51">
        <v>-6.9</v>
      </c>
      <c r="AF51">
        <v>-5.9</v>
      </c>
      <c r="AG51">
        <v>-7.3</v>
      </c>
      <c r="AH51">
        <v>-10.6</v>
      </c>
      <c r="AI51">
        <v>-14.2</v>
      </c>
      <c r="AJ51">
        <v>-2.1</v>
      </c>
      <c r="AK51">
        <v>8.1999999999999993</v>
      </c>
      <c r="AL51">
        <v>25.4</v>
      </c>
      <c r="AM51">
        <v>45.9</v>
      </c>
      <c r="AN51">
        <v>66</v>
      </c>
      <c r="AO51">
        <v>52.8</v>
      </c>
      <c r="AP51">
        <v>53.1</v>
      </c>
      <c r="AQ51">
        <v>51.7</v>
      </c>
      <c r="AR51">
        <v>46.4</v>
      </c>
      <c r="AS51">
        <v>37</v>
      </c>
      <c r="AT51">
        <v>30.7</v>
      </c>
      <c r="AU51">
        <v>32.799999999999997</v>
      </c>
      <c r="AV51">
        <v>36.6</v>
      </c>
      <c r="AW51">
        <v>47.8</v>
      </c>
      <c r="AX51">
        <v>47.1</v>
      </c>
      <c r="AY51">
        <v>53.5</v>
      </c>
      <c r="AZ51">
        <v>55.7</v>
      </c>
      <c r="BA51">
        <v>59.8</v>
      </c>
      <c r="BB51">
        <v>65.099999999999994</v>
      </c>
      <c r="BC51">
        <v>50.1</v>
      </c>
      <c r="BD51">
        <v>52.5</v>
      </c>
      <c r="BE51">
        <v>101.8</v>
      </c>
      <c r="BF51">
        <v>95.7</v>
      </c>
      <c r="BG51">
        <v>79</v>
      </c>
      <c r="BH51">
        <v>-105.2</v>
      </c>
      <c r="BI51">
        <v>-133</v>
      </c>
      <c r="BJ51">
        <v>-141.9</v>
      </c>
      <c r="BK51">
        <v>-35.700000000000003</v>
      </c>
      <c r="BL51">
        <v>-52.5</v>
      </c>
      <c r="BM51">
        <v>-30.8</v>
      </c>
      <c r="BN51">
        <v>80.7</v>
      </c>
      <c r="BO51">
        <v>-104.8</v>
      </c>
      <c r="BP51">
        <v>-116.1</v>
      </c>
      <c r="BQ51">
        <v>-108.8</v>
      </c>
      <c r="BR51">
        <v>-84.5</v>
      </c>
      <c r="BS51">
        <v>-68.900000000000006</v>
      </c>
      <c r="BT51">
        <v>-0.6</v>
      </c>
      <c r="BU51">
        <v>103.5</v>
      </c>
      <c r="BV51">
        <v>119.7</v>
      </c>
      <c r="BW51">
        <v>-41.9</v>
      </c>
      <c r="BX51">
        <v>-37.299999999999997</v>
      </c>
      <c r="BY51">
        <v>-172.1</v>
      </c>
    </row>
    <row r="52" spans="1:78" x14ac:dyDescent="0.35">
      <c r="A52" t="s">
        <v>5</v>
      </c>
      <c r="B52" t="s">
        <v>147</v>
      </c>
      <c r="C52" t="s">
        <v>5</v>
      </c>
      <c r="D52" t="s">
        <v>5</v>
      </c>
      <c r="E52" t="s">
        <v>5</v>
      </c>
      <c r="F52" t="s">
        <v>5</v>
      </c>
      <c r="G52" t="s">
        <v>5</v>
      </c>
      <c r="H52" t="s">
        <v>5</v>
      </c>
      <c r="I52" t="s">
        <v>5</v>
      </c>
      <c r="J52" t="s">
        <v>5</v>
      </c>
      <c r="K52" t="s">
        <v>5</v>
      </c>
      <c r="L52" t="s">
        <v>5</v>
      </c>
      <c r="M52" t="s">
        <v>5</v>
      </c>
      <c r="N52" t="s">
        <v>5</v>
      </c>
      <c r="O52" t="s">
        <v>5</v>
      </c>
      <c r="P52" t="s">
        <v>5</v>
      </c>
      <c r="Q52" t="s">
        <v>5</v>
      </c>
      <c r="R52" t="s">
        <v>5</v>
      </c>
      <c r="S52" t="s">
        <v>5</v>
      </c>
      <c r="T52" t="s">
        <v>5</v>
      </c>
      <c r="U52" t="s">
        <v>5</v>
      </c>
      <c r="V52" t="s">
        <v>5</v>
      </c>
      <c r="W52" t="s">
        <v>5</v>
      </c>
      <c r="X52" t="s">
        <v>5</v>
      </c>
      <c r="Y52" t="s">
        <v>5</v>
      </c>
      <c r="Z52" t="s">
        <v>5</v>
      </c>
      <c r="AA52" t="s">
        <v>5</v>
      </c>
      <c r="AB52" t="s">
        <v>5</v>
      </c>
      <c r="AC52" t="s">
        <v>5</v>
      </c>
      <c r="AD52" t="s">
        <v>5</v>
      </c>
      <c r="AE52" t="s">
        <v>5</v>
      </c>
      <c r="AF52" t="s">
        <v>5</v>
      </c>
      <c r="AG52" t="s">
        <v>5</v>
      </c>
      <c r="AH52" t="s">
        <v>5</v>
      </c>
      <c r="AI52" t="s">
        <v>5</v>
      </c>
      <c r="AJ52" t="s">
        <v>5</v>
      </c>
      <c r="AK52" t="s">
        <v>5</v>
      </c>
      <c r="AL52" t="s">
        <v>5</v>
      </c>
      <c r="AM52" t="s">
        <v>5</v>
      </c>
      <c r="AN52" t="s">
        <v>5</v>
      </c>
      <c r="AO52" t="s">
        <v>5</v>
      </c>
      <c r="AP52" t="s">
        <v>5</v>
      </c>
      <c r="AQ52" t="s">
        <v>5</v>
      </c>
      <c r="AR52" t="s">
        <v>5</v>
      </c>
      <c r="AS52" t="s">
        <v>5</v>
      </c>
      <c r="AT52" t="s">
        <v>5</v>
      </c>
      <c r="AU52" t="s">
        <v>5</v>
      </c>
      <c r="AV52" t="s">
        <v>5</v>
      </c>
      <c r="AW52" t="s">
        <v>5</v>
      </c>
      <c r="AX52" t="s">
        <v>5</v>
      </c>
      <c r="AY52" t="s">
        <v>5</v>
      </c>
      <c r="AZ52" t="s">
        <v>5</v>
      </c>
      <c r="BA52" t="s">
        <v>5</v>
      </c>
      <c r="BB52" t="s">
        <v>5</v>
      </c>
      <c r="BC52" t="s">
        <v>5</v>
      </c>
      <c r="BD52" t="s">
        <v>5</v>
      </c>
      <c r="BE52" t="s">
        <v>5</v>
      </c>
      <c r="BF52" t="s">
        <v>5</v>
      </c>
      <c r="BG52" t="s">
        <v>5</v>
      </c>
      <c r="BH52" t="s">
        <v>5</v>
      </c>
      <c r="BI52" t="s">
        <v>5</v>
      </c>
      <c r="BJ52" t="s">
        <v>5</v>
      </c>
      <c r="BK52" t="s">
        <v>5</v>
      </c>
      <c r="BL52" t="s">
        <v>5</v>
      </c>
      <c r="BM52" t="s">
        <v>5</v>
      </c>
      <c r="BN52" t="s">
        <v>5</v>
      </c>
      <c r="BO52" t="s">
        <v>5</v>
      </c>
      <c r="BP52" t="s">
        <v>5</v>
      </c>
      <c r="BQ52" t="s">
        <v>5</v>
      </c>
      <c r="BR52" t="s">
        <v>5</v>
      </c>
      <c r="BS52" t="s">
        <v>5</v>
      </c>
      <c r="BT52" t="s">
        <v>5</v>
      </c>
      <c r="BU52" t="s">
        <v>5</v>
      </c>
      <c r="BV52" t="s">
        <v>5</v>
      </c>
      <c r="BW52" t="s">
        <v>5</v>
      </c>
      <c r="BX52" t="s">
        <v>5</v>
      </c>
      <c r="BY52" t="s">
        <v>5</v>
      </c>
    </row>
    <row r="53" spans="1:78" x14ac:dyDescent="0.35">
      <c r="A53" t="s">
        <v>148</v>
      </c>
      <c r="B53" s="2" t="s">
        <v>149</v>
      </c>
      <c r="C53" s="2">
        <v>760.1</v>
      </c>
      <c r="D53" s="2">
        <v>753.2</v>
      </c>
      <c r="E53" s="2">
        <v>850.7</v>
      </c>
      <c r="F53" s="2">
        <v>898.2</v>
      </c>
      <c r="G53" s="2">
        <v>932.3</v>
      </c>
      <c r="H53" s="2">
        <v>1001.3</v>
      </c>
      <c r="I53" s="2">
        <v>991.3</v>
      </c>
      <c r="J53" s="2">
        <v>1110.0999999999999</v>
      </c>
      <c r="K53" s="2">
        <v>1148.4000000000001</v>
      </c>
      <c r="L53" s="2">
        <v>1163.9000000000001</v>
      </c>
      <c r="M53" s="2">
        <v>1119.8</v>
      </c>
      <c r="N53" s="2">
        <v>1246</v>
      </c>
      <c r="O53" s="2">
        <v>1288.2</v>
      </c>
      <c r="P53" s="2">
        <v>1319.1</v>
      </c>
      <c r="Q53" s="2">
        <v>1430.8</v>
      </c>
      <c r="R53" s="2">
        <v>1519</v>
      </c>
      <c r="S53" s="2">
        <v>1625.5</v>
      </c>
      <c r="T53" s="2">
        <v>1762</v>
      </c>
      <c r="U53" s="2">
        <v>1892.2</v>
      </c>
      <c r="V53" s="2">
        <v>1946.4</v>
      </c>
      <c r="W53" s="2">
        <v>2072.6999999999998</v>
      </c>
      <c r="X53" s="2">
        <v>2155.6</v>
      </c>
      <c r="Y53" s="2">
        <v>2136.8000000000002</v>
      </c>
      <c r="Z53" s="2">
        <v>2221</v>
      </c>
      <c r="AA53" s="2">
        <v>2389.1</v>
      </c>
      <c r="AB53" s="2">
        <v>2534.8000000000002</v>
      </c>
      <c r="AC53" s="2">
        <v>2496.5</v>
      </c>
      <c r="AD53" s="2">
        <v>2461.9</v>
      </c>
      <c r="AE53" s="2">
        <v>2663.6</v>
      </c>
      <c r="AF53" s="2">
        <v>2860.6</v>
      </c>
      <c r="AG53" s="2">
        <v>3046.3</v>
      </c>
      <c r="AH53" s="2">
        <v>3144.1</v>
      </c>
      <c r="AI53" s="2">
        <v>3113.9</v>
      </c>
      <c r="AJ53" s="2">
        <v>3240.6</v>
      </c>
      <c r="AK53" s="2">
        <v>3170</v>
      </c>
      <c r="AL53" s="2">
        <v>3324.9</v>
      </c>
      <c r="AM53" s="2">
        <v>3621</v>
      </c>
      <c r="AN53" s="2">
        <v>3787.4</v>
      </c>
      <c r="AO53" s="2">
        <v>3886.1</v>
      </c>
      <c r="AP53" s="2">
        <v>4092.1</v>
      </c>
      <c r="AQ53" s="2">
        <v>4343.6000000000004</v>
      </c>
      <c r="AR53" s="2">
        <v>4426.2</v>
      </c>
      <c r="AS53" s="2">
        <v>4490.3</v>
      </c>
      <c r="AT53" s="2">
        <v>4467</v>
      </c>
      <c r="AU53" s="2">
        <v>4602.8999999999996</v>
      </c>
      <c r="AV53" s="2">
        <v>4716.7</v>
      </c>
      <c r="AW53" s="2">
        <v>5007.3</v>
      </c>
      <c r="AX53" s="2">
        <v>5249.1</v>
      </c>
      <c r="AY53" s="2">
        <v>5556.6</v>
      </c>
      <c r="AZ53" s="2">
        <v>5928.1</v>
      </c>
      <c r="BA53" s="2">
        <v>6250.7</v>
      </c>
      <c r="BB53" s="2">
        <v>6565.3</v>
      </c>
      <c r="BC53" s="2">
        <v>6880.2</v>
      </c>
      <c r="BD53" s="2">
        <v>6715</v>
      </c>
      <c r="BE53" s="2">
        <v>6781</v>
      </c>
      <c r="BF53" s="2">
        <v>6933.3</v>
      </c>
      <c r="BG53" s="2">
        <v>7274</v>
      </c>
      <c r="BH53" s="2">
        <v>7539</v>
      </c>
      <c r="BI53" s="2">
        <v>7828</v>
      </c>
      <c r="BJ53" s="2">
        <v>7899.1</v>
      </c>
      <c r="BK53" s="2">
        <v>7814.2</v>
      </c>
      <c r="BL53" s="2">
        <v>7259.7</v>
      </c>
      <c r="BM53" s="2">
        <v>7574</v>
      </c>
      <c r="BN53" s="2">
        <v>7777.8</v>
      </c>
      <c r="BO53" s="2">
        <v>8060.4</v>
      </c>
      <c r="BP53" s="2">
        <v>8265.4</v>
      </c>
      <c r="BQ53" s="2">
        <v>8522.2000000000007</v>
      </c>
      <c r="BR53" s="2">
        <v>8775.7999999999993</v>
      </c>
      <c r="BS53" s="2">
        <v>8819.5</v>
      </c>
      <c r="BT53" s="2">
        <v>9059.2000000000007</v>
      </c>
      <c r="BU53" s="2">
        <v>9359.1</v>
      </c>
      <c r="BV53" s="2">
        <v>9596.6</v>
      </c>
      <c r="BW53" s="2">
        <v>9210.2999999999993</v>
      </c>
      <c r="BX53" s="2">
        <v>9976.6</v>
      </c>
      <c r="BY53" s="2" t="s">
        <v>83</v>
      </c>
    </row>
    <row r="54" spans="1:78" s="3" customFormat="1" x14ac:dyDescent="0.35">
      <c r="B54" s="4" t="s">
        <v>161</v>
      </c>
      <c r="C54" s="4">
        <f>C53*100/760.1</f>
        <v>100</v>
      </c>
      <c r="D54" s="4">
        <f t="shared" ref="D54:BO54" si="2">D53*100/760.1</f>
        <v>99.092224707275349</v>
      </c>
      <c r="E54" s="4">
        <f t="shared" si="2"/>
        <v>111.91948427838442</v>
      </c>
      <c r="F54" s="4">
        <f t="shared" si="2"/>
        <v>118.1686620181555</v>
      </c>
      <c r="G54" s="4">
        <f t="shared" si="2"/>
        <v>122.65491382712801</v>
      </c>
      <c r="H54" s="4">
        <f t="shared" si="2"/>
        <v>131.73266675437441</v>
      </c>
      <c r="I54" s="4">
        <f t="shared" si="2"/>
        <v>130.41705038810682</v>
      </c>
      <c r="J54" s="4">
        <f t="shared" si="2"/>
        <v>146.04657281936585</v>
      </c>
      <c r="K54" s="4">
        <f t="shared" si="2"/>
        <v>151.08538350217077</v>
      </c>
      <c r="L54" s="4">
        <f t="shared" si="2"/>
        <v>153.12458886988554</v>
      </c>
      <c r="M54" s="4">
        <f t="shared" si="2"/>
        <v>147.32272069464543</v>
      </c>
      <c r="N54" s="4">
        <f t="shared" si="2"/>
        <v>163.92579923694251</v>
      </c>
      <c r="O54" s="4">
        <f t="shared" si="2"/>
        <v>169.47770030259176</v>
      </c>
      <c r="P54" s="4">
        <f t="shared" si="2"/>
        <v>173.54295487435863</v>
      </c>
      <c r="Q54" s="4">
        <f t="shared" si="2"/>
        <v>188.23838968556768</v>
      </c>
      <c r="R54" s="4">
        <f t="shared" si="2"/>
        <v>199.84212603604789</v>
      </c>
      <c r="S54" s="4">
        <f t="shared" si="2"/>
        <v>213.85344033679777</v>
      </c>
      <c r="T54" s="4">
        <f t="shared" si="2"/>
        <v>231.81160373635046</v>
      </c>
      <c r="U54" s="4">
        <f t="shared" si="2"/>
        <v>248.94092882515457</v>
      </c>
      <c r="V54" s="4">
        <f t="shared" si="2"/>
        <v>256.07156953032495</v>
      </c>
      <c r="W54" s="4">
        <f t="shared" si="2"/>
        <v>272.68780423628465</v>
      </c>
      <c r="X54" s="4">
        <f t="shared" si="2"/>
        <v>283.59426391264304</v>
      </c>
      <c r="Y54" s="4">
        <f t="shared" si="2"/>
        <v>281.12090514406003</v>
      </c>
      <c r="Z54" s="4">
        <f t="shared" si="2"/>
        <v>292.19839494803313</v>
      </c>
      <c r="AA54" s="4">
        <f t="shared" si="2"/>
        <v>314.31390606499144</v>
      </c>
      <c r="AB54" s="4">
        <f t="shared" si="2"/>
        <v>333.48243652151035</v>
      </c>
      <c r="AC54" s="4">
        <f t="shared" si="2"/>
        <v>328.44362583870543</v>
      </c>
      <c r="AD54" s="4">
        <f t="shared" si="2"/>
        <v>323.89159321141955</v>
      </c>
      <c r="AE54" s="4">
        <f t="shared" si="2"/>
        <v>350.42757531903698</v>
      </c>
      <c r="AF54" s="4">
        <f t="shared" si="2"/>
        <v>376.34521773450859</v>
      </c>
      <c r="AG54" s="4">
        <f t="shared" si="2"/>
        <v>400.77621365609787</v>
      </c>
      <c r="AH54" s="4">
        <f t="shared" si="2"/>
        <v>413.64294171819495</v>
      </c>
      <c r="AI54" s="4">
        <f t="shared" si="2"/>
        <v>409.66978029206683</v>
      </c>
      <c r="AJ54" s="4">
        <f t="shared" si="2"/>
        <v>426.33863965267727</v>
      </c>
      <c r="AK54" s="4">
        <f t="shared" si="2"/>
        <v>417.05038810682805</v>
      </c>
      <c r="AL54" s="4">
        <f t="shared" si="2"/>
        <v>437.42928562031312</v>
      </c>
      <c r="AM54" s="4">
        <f t="shared" si="2"/>
        <v>476.38468622549664</v>
      </c>
      <c r="AN54" s="4">
        <f t="shared" si="2"/>
        <v>498.27654256018945</v>
      </c>
      <c r="AO54" s="4">
        <f t="shared" si="2"/>
        <v>511.26167609525061</v>
      </c>
      <c r="AP54" s="4">
        <f t="shared" si="2"/>
        <v>538.3633732403631</v>
      </c>
      <c r="AQ54" s="4">
        <f t="shared" si="2"/>
        <v>571.4511248519932</v>
      </c>
      <c r="AR54" s="4">
        <f t="shared" si="2"/>
        <v>582.31811603736344</v>
      </c>
      <c r="AS54" s="4">
        <f t="shared" si="2"/>
        <v>590.75121694513882</v>
      </c>
      <c r="AT54" s="4">
        <f t="shared" si="2"/>
        <v>587.68583081173529</v>
      </c>
      <c r="AU54" s="4">
        <f t="shared" si="2"/>
        <v>605.56505722931183</v>
      </c>
      <c r="AV54" s="4">
        <f t="shared" si="2"/>
        <v>620.53677147743713</v>
      </c>
      <c r="AW54" s="4">
        <f t="shared" si="2"/>
        <v>658.76858308117346</v>
      </c>
      <c r="AX54" s="4">
        <f t="shared" si="2"/>
        <v>690.58018681752401</v>
      </c>
      <c r="AY54" s="4">
        <f t="shared" si="2"/>
        <v>731.03539008025257</v>
      </c>
      <c r="AZ54" s="4">
        <f t="shared" si="2"/>
        <v>779.91053808709376</v>
      </c>
      <c r="BA54" s="4">
        <f t="shared" si="2"/>
        <v>822.3523220628864</v>
      </c>
      <c r="BB54" s="4">
        <f t="shared" si="2"/>
        <v>863.741612945665</v>
      </c>
      <c r="BC54" s="4">
        <f t="shared" si="2"/>
        <v>905.17037231943164</v>
      </c>
      <c r="BD54" s="4">
        <f t="shared" si="2"/>
        <v>883.43638994869093</v>
      </c>
      <c r="BE54" s="4">
        <f t="shared" si="2"/>
        <v>892.1194579660571</v>
      </c>
      <c r="BF54" s="4">
        <f t="shared" si="2"/>
        <v>912.15629522431254</v>
      </c>
      <c r="BG54" s="4">
        <f t="shared" si="2"/>
        <v>956.97934482304959</v>
      </c>
      <c r="BH54" s="4">
        <f t="shared" si="2"/>
        <v>991.84317852914091</v>
      </c>
      <c r="BI54" s="4">
        <f t="shared" si="2"/>
        <v>1029.8644915142745</v>
      </c>
      <c r="BJ54" s="4">
        <f t="shared" si="2"/>
        <v>1039.2185238784371</v>
      </c>
      <c r="BK54" s="4">
        <f t="shared" si="2"/>
        <v>1028.0489409288252</v>
      </c>
      <c r="BL54" s="4">
        <f t="shared" si="2"/>
        <v>955.09801341928687</v>
      </c>
      <c r="BM54" s="4">
        <f t="shared" si="2"/>
        <v>996.44783581107743</v>
      </c>
      <c r="BN54" s="4">
        <f t="shared" si="2"/>
        <v>1023.260097355611</v>
      </c>
      <c r="BO54" s="4">
        <f t="shared" si="2"/>
        <v>1060.4394158663333</v>
      </c>
      <c r="BP54" s="4">
        <f t="shared" ref="BP54:BX54" si="3">BP53*100/760.1</f>
        <v>1087.4095513748191</v>
      </c>
      <c r="BQ54" s="4">
        <f t="shared" si="3"/>
        <v>1121.1945796605712</v>
      </c>
      <c r="BR54" s="4">
        <f t="shared" si="3"/>
        <v>1154.5586107091171</v>
      </c>
      <c r="BS54" s="4">
        <f t="shared" si="3"/>
        <v>1160.3078542297067</v>
      </c>
      <c r="BT54" s="4">
        <f t="shared" si="3"/>
        <v>1191.8431785291409</v>
      </c>
      <c r="BU54" s="4">
        <f t="shared" si="3"/>
        <v>1231.298513353506</v>
      </c>
      <c r="BV54" s="4">
        <f t="shared" si="3"/>
        <v>1262.5444020523614</v>
      </c>
      <c r="BW54" s="4">
        <f t="shared" si="3"/>
        <v>1211.7221418234442</v>
      </c>
      <c r="BX54" s="4">
        <f t="shared" si="3"/>
        <v>1312.5378239705301</v>
      </c>
      <c r="BY54" s="4"/>
    </row>
    <row r="55" spans="1:78" x14ac:dyDescent="0.35">
      <c r="B55" s="4" t="s">
        <v>162</v>
      </c>
      <c r="C55" s="4">
        <v>100</v>
      </c>
      <c r="D55" s="4">
        <v>97.357142857142875</v>
      </c>
      <c r="E55" s="4">
        <v>110.64285714285714</v>
      </c>
      <c r="F55" s="4">
        <v>126.85714285714286</v>
      </c>
      <c r="G55" s="4">
        <v>132.78571428571428</v>
      </c>
      <c r="H55" s="4">
        <v>142.14285714285714</v>
      </c>
      <c r="I55" s="4">
        <v>140.14285714285714</v>
      </c>
      <c r="J55" s="4">
        <v>158.14285714285714</v>
      </c>
      <c r="K55" s="4">
        <v>169.42857142857142</v>
      </c>
      <c r="L55" s="4">
        <v>177.07142857142858</v>
      </c>
      <c r="M55" s="4">
        <v>173</v>
      </c>
      <c r="N55" s="4">
        <v>194.07142857142858</v>
      </c>
      <c r="O55" s="4">
        <v>201.78571428571428</v>
      </c>
      <c r="P55" s="4">
        <v>207.42857142857142</v>
      </c>
      <c r="Q55" s="4">
        <v>226.28571428571428</v>
      </c>
      <c r="R55" s="4">
        <v>241.28571428571428</v>
      </c>
      <c r="S55" s="4">
        <v>260.35714285714283</v>
      </c>
      <c r="T55" s="4">
        <v>286.21428571428572</v>
      </c>
      <c r="U55" s="4">
        <v>314.35714285714283</v>
      </c>
      <c r="V55" s="4">
        <v>330.85714285714283</v>
      </c>
      <c r="W55" s="4">
        <v>364.92857142857144</v>
      </c>
      <c r="X55" s="4">
        <v>396.14285714285717</v>
      </c>
      <c r="Y55" s="4">
        <v>409.21428571428572</v>
      </c>
      <c r="Z55" s="4">
        <v>441.5</v>
      </c>
      <c r="AA55" s="4">
        <v>489.92857142857144</v>
      </c>
      <c r="AB55" s="4">
        <v>549.14285714285711</v>
      </c>
      <c r="AC55" s="4">
        <v>592.85714285714289</v>
      </c>
      <c r="AD55" s="4">
        <v>641.64285714285711</v>
      </c>
      <c r="AE55" s="4">
        <v>724.78571428571433</v>
      </c>
      <c r="AF55" s="4">
        <v>819.57142857142867</v>
      </c>
      <c r="AG55" s="4">
        <v>931.357142857143</v>
      </c>
      <c r="AH55" s="4">
        <v>1035.9285714285713</v>
      </c>
      <c r="AI55" s="4">
        <v>1124.5714285714287</v>
      </c>
      <c r="AJ55" s="4">
        <v>1277.6428571428571</v>
      </c>
      <c r="AK55" s="4">
        <v>1324.7857142857142</v>
      </c>
      <c r="AL55" s="4">
        <v>1418.4285714285713</v>
      </c>
      <c r="AM55" s="4">
        <v>1589.9285714285713</v>
      </c>
      <c r="AN55" s="4">
        <v>1692.1428571428571</v>
      </c>
      <c r="AO55" s="4">
        <v>1760.4999999999998</v>
      </c>
      <c r="AP55" s="4">
        <v>1886.9285714285713</v>
      </c>
      <c r="AQ55" s="4">
        <v>2052.6428571428573</v>
      </c>
      <c r="AR55" s="4">
        <v>2157.1428571428573</v>
      </c>
      <c r="AS55" s="4">
        <v>2257.5</v>
      </c>
      <c r="AT55" s="4">
        <v>2307.8571428571427</v>
      </c>
      <c r="AU55" s="4">
        <v>2411.5</v>
      </c>
      <c r="AV55" s="4">
        <v>2524.5714285714284</v>
      </c>
      <c r="AW55" s="4">
        <v>2725.6428571428573</v>
      </c>
      <c r="AX55" s="4">
        <v>2886.1428571428573</v>
      </c>
      <c r="AY55" s="4">
        <v>3068.0714285714284</v>
      </c>
      <c r="AZ55" s="4">
        <v>3291.4285714285716</v>
      </c>
      <c r="BA55" s="4">
        <v>3480.9285714285716</v>
      </c>
      <c r="BB55" s="4">
        <v>3690</v>
      </c>
      <c r="BC55" s="4">
        <v>3934.1428571428573</v>
      </c>
      <c r="BD55" s="4">
        <v>3905</v>
      </c>
      <c r="BE55" s="4">
        <v>3955.6428571428573</v>
      </c>
      <c r="BF55" s="4">
        <v>4090.2142857142858</v>
      </c>
      <c r="BG55" s="4">
        <v>4374.0714285714284</v>
      </c>
      <c r="BH55" s="4">
        <v>4686.7857142857147</v>
      </c>
      <c r="BI55" s="4">
        <v>5003.2142857142853</v>
      </c>
      <c r="BJ55" s="4">
        <v>5158.8571428571431</v>
      </c>
      <c r="BK55" s="4">
        <v>5208.1428571428569</v>
      </c>
      <c r="BL55" s="4">
        <v>4906.3571428571431</v>
      </c>
      <c r="BM55" s="4">
        <v>5177.7857142857147</v>
      </c>
      <c r="BN55" s="4">
        <v>5442.1428571428569</v>
      </c>
      <c r="BO55" s="4">
        <v>5757.4285714285716</v>
      </c>
      <c r="BP55" s="4">
        <v>5984.2857142857147</v>
      </c>
      <c r="BQ55" s="4">
        <v>6275.3571428571431</v>
      </c>
      <c r="BR55" s="4">
        <v>6520.3571428571431</v>
      </c>
      <c r="BS55" s="4">
        <v>6598.7142857142862</v>
      </c>
      <c r="BT55" s="4">
        <v>6899.7857142857147</v>
      </c>
      <c r="BU55" s="4">
        <v>7277.5714285714284</v>
      </c>
      <c r="BV55" s="4">
        <v>7601</v>
      </c>
      <c r="BW55" s="4">
        <v>7393.5714285714284</v>
      </c>
      <c r="BX55" s="4">
        <v>8410.4285714285706</v>
      </c>
      <c r="BY55" s="2"/>
    </row>
    <row r="56" spans="1:78" x14ac:dyDescent="0.35">
      <c r="B56" s="4" t="s">
        <v>163</v>
      </c>
      <c r="C56" s="4">
        <f>C54/C55</f>
        <v>1</v>
      </c>
      <c r="D56" s="4">
        <f t="shared" ref="D56:BO56" si="4">D54/D55</f>
        <v>1.0178218238458214</v>
      </c>
      <c r="E56" s="4">
        <f t="shared" si="4"/>
        <v>1.0115382697852691</v>
      </c>
      <c r="F56" s="4">
        <f t="shared" si="4"/>
        <v>0.93150972311609059</v>
      </c>
      <c r="G56" s="4">
        <f t="shared" si="4"/>
        <v>0.92370564474437455</v>
      </c>
      <c r="H56" s="4">
        <f t="shared" si="4"/>
        <v>0.92676247967901593</v>
      </c>
      <c r="I56" s="4">
        <f t="shared" si="4"/>
        <v>0.93060076729535957</v>
      </c>
      <c r="J56" s="4">
        <f t="shared" si="4"/>
        <v>0.92351039723176243</v>
      </c>
      <c r="K56" s="4">
        <f t="shared" si="4"/>
        <v>0.89173497851196926</v>
      </c>
      <c r="L56" s="4">
        <f t="shared" si="4"/>
        <v>0.86476169591706231</v>
      </c>
      <c r="M56" s="4">
        <f t="shared" si="4"/>
        <v>0.85157642020026258</v>
      </c>
      <c r="N56" s="4">
        <f t="shared" si="4"/>
        <v>0.84466734976709423</v>
      </c>
      <c r="O56" s="4">
        <f t="shared" si="4"/>
        <v>0.83988948822523357</v>
      </c>
      <c r="P56" s="4">
        <f t="shared" si="4"/>
        <v>0.83663958961467666</v>
      </c>
      <c r="Q56" s="4">
        <f t="shared" si="4"/>
        <v>0.83186157058016019</v>
      </c>
      <c r="R56" s="4">
        <f t="shared" si="4"/>
        <v>0.82823853300907946</v>
      </c>
      <c r="S56" s="4">
        <f t="shared" si="4"/>
        <v>0.8213849560261095</v>
      </c>
      <c r="T56" s="4">
        <f t="shared" si="4"/>
        <v>0.80992324739428656</v>
      </c>
      <c r="U56" s="4">
        <f t="shared" si="4"/>
        <v>0.79190479517204371</v>
      </c>
      <c r="V56" s="4">
        <f t="shared" si="4"/>
        <v>0.77396415661151763</v>
      </c>
      <c r="W56" s="4">
        <f t="shared" si="4"/>
        <v>0.74723610477744862</v>
      </c>
      <c r="X56" s="4">
        <f t="shared" si="4"/>
        <v>0.71588887392300804</v>
      </c>
      <c r="Y56" s="4">
        <f t="shared" si="4"/>
        <v>0.6869772511811556</v>
      </c>
      <c r="Z56" s="4">
        <f t="shared" si="4"/>
        <v>0.66183101913484288</v>
      </c>
      <c r="AA56" s="4">
        <f t="shared" si="4"/>
        <v>0.64155047162995771</v>
      </c>
      <c r="AB56" s="4">
        <f t="shared" si="4"/>
        <v>0.60727811021086697</v>
      </c>
      <c r="AC56" s="4">
        <f t="shared" si="4"/>
        <v>0.55400129659540676</v>
      </c>
      <c r="AD56" s="4">
        <f t="shared" si="4"/>
        <v>0.5047848497116636</v>
      </c>
      <c r="AE56" s="4">
        <f t="shared" si="4"/>
        <v>0.48349128357805432</v>
      </c>
      <c r="AF56" s="4">
        <f t="shared" si="4"/>
        <v>0.45919758133895067</v>
      </c>
      <c r="AG56" s="4">
        <f t="shared" si="4"/>
        <v>0.43031421053649582</v>
      </c>
      <c r="AH56" s="4">
        <f t="shared" si="4"/>
        <v>0.39929677887711024</v>
      </c>
      <c r="AI56" s="4">
        <f t="shared" si="4"/>
        <v>0.3642896928410147</v>
      </c>
      <c r="AJ56" s="4">
        <f t="shared" si="4"/>
        <v>0.33369156119737697</v>
      </c>
      <c r="AK56" s="4">
        <f t="shared" si="4"/>
        <v>0.31480592190087847</v>
      </c>
      <c r="AL56" s="4">
        <f t="shared" si="4"/>
        <v>0.30839006942715197</v>
      </c>
      <c r="AM56" s="4">
        <f t="shared" si="4"/>
        <v>0.29962647051336327</v>
      </c>
      <c r="AN56" s="4">
        <f t="shared" si="4"/>
        <v>0.29446482042391947</v>
      </c>
      <c r="AO56" s="4">
        <f t="shared" si="4"/>
        <v>0.29040708667722276</v>
      </c>
      <c r="AP56" s="4">
        <f t="shared" si="4"/>
        <v>0.28531200459420386</v>
      </c>
      <c r="AQ56" s="4">
        <f t="shared" si="4"/>
        <v>0.27839773629564341</v>
      </c>
      <c r="AR56" s="4">
        <f t="shared" si="4"/>
        <v>0.26994879551400952</v>
      </c>
      <c r="AS56" s="4">
        <f t="shared" si="4"/>
        <v>0.26168381702996185</v>
      </c>
      <c r="AT56" s="4">
        <f t="shared" si="4"/>
        <v>0.25464567104191566</v>
      </c>
      <c r="AU56" s="4">
        <f t="shared" si="4"/>
        <v>0.25111551201713117</v>
      </c>
      <c r="AV56" s="4">
        <f t="shared" si="4"/>
        <v>0.2457988569682017</v>
      </c>
      <c r="AW56" s="4">
        <f t="shared" si="4"/>
        <v>0.24169292075621551</v>
      </c>
      <c r="AX56" s="4">
        <f t="shared" si="4"/>
        <v>0.23927442992242082</v>
      </c>
      <c r="AY56" s="4">
        <f t="shared" si="4"/>
        <v>0.23827195914426319</v>
      </c>
      <c r="AZ56" s="4">
        <f t="shared" si="4"/>
        <v>0.23695198639798853</v>
      </c>
      <c r="BA56" s="4">
        <f t="shared" si="4"/>
        <v>0.2362451010379088</v>
      </c>
      <c r="BB56" s="4">
        <f t="shared" si="4"/>
        <v>0.23407631787145391</v>
      </c>
      <c r="BC56" s="4">
        <f t="shared" si="4"/>
        <v>0.23008070758691387</v>
      </c>
      <c r="BD56" s="4">
        <f t="shared" si="4"/>
        <v>0.22623211010209754</v>
      </c>
      <c r="BE56" s="4">
        <f t="shared" si="4"/>
        <v>0.22553084041829571</v>
      </c>
      <c r="BF56" s="4">
        <f t="shared" si="4"/>
        <v>0.22300941503484581</v>
      </c>
      <c r="BG56" s="4">
        <f t="shared" si="4"/>
        <v>0.21878457186868552</v>
      </c>
      <c r="BH56" s="4">
        <f t="shared" si="4"/>
        <v>0.21162545910855707</v>
      </c>
      <c r="BI56" s="4">
        <f t="shared" si="4"/>
        <v>0.20584057222071303</v>
      </c>
      <c r="BJ56" s="4">
        <f t="shared" si="4"/>
        <v>0.20144355524892166</v>
      </c>
      <c r="BK56" s="4">
        <f t="shared" si="4"/>
        <v>0.19739261558827598</v>
      </c>
      <c r="BL56" s="4">
        <f t="shared" si="4"/>
        <v>0.19466540767619292</v>
      </c>
      <c r="BM56" s="4">
        <f t="shared" si="4"/>
        <v>0.19244671193360485</v>
      </c>
      <c r="BN56" s="4">
        <f t="shared" si="4"/>
        <v>0.18802521804670633</v>
      </c>
      <c r="BO56" s="4">
        <f t="shared" si="4"/>
        <v>0.18418629127746347</v>
      </c>
      <c r="BP56" s="4">
        <f t="shared" ref="BP56:BX56" si="5">BP54/BP55</f>
        <v>0.18171083455774012</v>
      </c>
      <c r="BQ56" s="4">
        <f t="shared" si="5"/>
        <v>0.17866625821237261</v>
      </c>
      <c r="BR56" s="4">
        <f t="shared" si="5"/>
        <v>0.17706984225149411</v>
      </c>
      <c r="BS56" s="4">
        <f t="shared" si="5"/>
        <v>0.17583847458613033</v>
      </c>
      <c r="BT56" s="4">
        <f t="shared" si="5"/>
        <v>0.17273625991912764</v>
      </c>
      <c r="BU56" s="4">
        <f t="shared" si="5"/>
        <v>0.16919085239335221</v>
      </c>
      <c r="BV56" s="4">
        <f t="shared" si="5"/>
        <v>0.16610240784796229</v>
      </c>
      <c r="BW56" s="4">
        <f t="shared" si="5"/>
        <v>0.1638886096563445</v>
      </c>
      <c r="BX56" s="4">
        <f t="shared" si="5"/>
        <v>0.15606075395841407</v>
      </c>
      <c r="BY56" s="2"/>
    </row>
    <row r="57" spans="1:78" x14ac:dyDescent="0.35">
      <c r="B57" s="4" t="s">
        <v>165</v>
      </c>
      <c r="C57" s="4">
        <f>C49*C56</f>
        <v>20.8</v>
      </c>
      <c r="D57" s="4">
        <f>D49*D56</f>
        <v>16.692277911071471</v>
      </c>
      <c r="E57" s="4">
        <f>E49*E56</f>
        <v>22.658457243190025</v>
      </c>
      <c r="F57" s="4">
        <f>F49*F56</f>
        <v>17.512382794582503</v>
      </c>
      <c r="G57" s="4">
        <f>G49*G56</f>
        <v>15.980107654077681</v>
      </c>
      <c r="H57" s="4">
        <f>H49*H56</f>
        <v>16.774400882190189</v>
      </c>
      <c r="I57" s="4">
        <f>I49*I56</f>
        <v>16.936933964775545</v>
      </c>
      <c r="J57" s="4">
        <f>J49*J56</f>
        <v>21.794845374669595</v>
      </c>
      <c r="K57" s="4">
        <f>K49*K56</f>
        <v>21.579986479989657</v>
      </c>
      <c r="L57" s="4">
        <f>L49*L56</f>
        <v>19.97599517568414</v>
      </c>
      <c r="M57" s="4">
        <f>M49*M56</f>
        <v>17.03152840400525</v>
      </c>
      <c r="N57" s="4">
        <f>N49*N56</f>
        <v>21.032217009200647</v>
      </c>
      <c r="O57" s="4">
        <f>O49*O56</f>
        <v>19.401447178002897</v>
      </c>
      <c r="P57" s="4">
        <f>P49*P56</f>
        <v>19.075382643214628</v>
      </c>
      <c r="Q57" s="4">
        <f>Q49*Q56</f>
        <v>21.794773149200196</v>
      </c>
      <c r="R57" s="4">
        <f>R49*R56</f>
        <v>24.267389017166028</v>
      </c>
      <c r="S57" s="4">
        <f>S49*S56</f>
        <v>28.173503991695554</v>
      </c>
      <c r="T57" s="4">
        <f>T49*T56</f>
        <v>34.016776390560032</v>
      </c>
      <c r="U57" s="4">
        <f>U49*U56</f>
        <v>36.110858659845192</v>
      </c>
      <c r="V57" s="4">
        <f>V49*V56</f>
        <v>33.899630059584467</v>
      </c>
      <c r="W57" s="4">
        <f>W49*W56</f>
        <v>34.223413598807142</v>
      </c>
      <c r="X57" s="4">
        <f>X49*X56</f>
        <v>30.854810466081648</v>
      </c>
      <c r="Y57" s="4">
        <f>Y49*Y56</f>
        <v>25.005971942994062</v>
      </c>
      <c r="Z57" s="4">
        <f>Z49*Z56</f>
        <v>28.789649332365666</v>
      </c>
      <c r="AA57" s="4">
        <f>AA49*AA56</f>
        <v>34.066330043550757</v>
      </c>
      <c r="AB57" s="4">
        <f>AB49*AB56</f>
        <v>42.32728428169743</v>
      </c>
      <c r="AC57" s="4">
        <f>AC49*AC56</f>
        <v>44.541704246270704</v>
      </c>
      <c r="AD57" s="4">
        <f>AD49*AD56</f>
        <v>39.272261307567426</v>
      </c>
      <c r="AE57" s="4">
        <f>AE49*AE56</f>
        <v>48.639223127952263</v>
      </c>
      <c r="AF57" s="4">
        <f>AF49*AF56</f>
        <v>53.358758951586069</v>
      </c>
      <c r="AG57" s="4">
        <f>AG49*AG56</f>
        <v>59.899738106680211</v>
      </c>
      <c r="AH57" s="4">
        <f>AH49*AH56</f>
        <v>61.531633624962687</v>
      </c>
      <c r="AI57" s="4">
        <f>AI49*AI56</f>
        <v>52.384857830537918</v>
      </c>
      <c r="AJ57" s="4">
        <f>AJ49*AJ56</f>
        <v>50.287318272444708</v>
      </c>
      <c r="AK57" s="4">
        <f>AK49*AK56</f>
        <v>38.972973131328757</v>
      </c>
      <c r="AL57" s="4">
        <f>AL49*AL56</f>
        <v>40.368260088014196</v>
      </c>
      <c r="AM57" s="4">
        <f>AM49*AM56</f>
        <v>45.243597047517852</v>
      </c>
      <c r="AN57" s="4">
        <f>AN49*AN56</f>
        <v>39.458285936805211</v>
      </c>
      <c r="AO57" s="4">
        <f>AO49*AO56</f>
        <v>27.327306856326661</v>
      </c>
      <c r="AP57" s="4">
        <f>AP49*AP56</f>
        <v>36.576998988976932</v>
      </c>
      <c r="AQ57" s="4">
        <f>AQ49*AQ56</f>
        <v>44.682836675450766</v>
      </c>
      <c r="AR57" s="4">
        <f>AR49*AR56</f>
        <v>38.548687999400563</v>
      </c>
      <c r="AS57" s="4">
        <f>AS49*AS56</f>
        <v>36.609566002491661</v>
      </c>
      <c r="AT57" s="4">
        <f>AT49*AT56</f>
        <v>36.618047495827476</v>
      </c>
      <c r="AU57" s="4">
        <f>AU49*AU56</f>
        <v>40.831382253985524</v>
      </c>
      <c r="AV57" s="4">
        <f>AV49*AV56</f>
        <v>49.430150136305357</v>
      </c>
      <c r="AW57" s="4">
        <f>AW49*AW56</f>
        <v>64.169470460775216</v>
      </c>
      <c r="AX57" s="4">
        <f>AX49*AX56</f>
        <v>74.581839806818564</v>
      </c>
      <c r="AY57" s="4">
        <f>AY49*AY56</f>
        <v>80.059378272472429</v>
      </c>
      <c r="AZ57" s="4">
        <f>AZ49*AZ56</f>
        <v>86.653341425744401</v>
      </c>
      <c r="BA57" s="4">
        <f>BA49*BA56</f>
        <v>77.41751961012271</v>
      </c>
      <c r="BB57" s="4">
        <f>BB49*BB56</f>
        <v>75.630058304266768</v>
      </c>
      <c r="BC57" s="4">
        <f>BC49*BC56</f>
        <v>65.826090440616071</v>
      </c>
      <c r="BD57" s="4">
        <f>BD49*BD56</f>
        <v>49.544832112359359</v>
      </c>
      <c r="BE57" s="4">
        <f>BE49*BE56</f>
        <v>62.111193451198638</v>
      </c>
      <c r="BF57" s="4">
        <f>BF49*BF56</f>
        <v>85.167295601807609</v>
      </c>
      <c r="BG57" s="4">
        <f>BG49*BG56</f>
        <v>117.55295046504472</v>
      </c>
      <c r="BH57" s="4">
        <f>BH49*BH56</f>
        <v>162.40137731990669</v>
      </c>
      <c r="BI57" s="4">
        <f>BI49*BI56</f>
        <v>184.28906430920438</v>
      </c>
      <c r="BJ57" s="4">
        <f>BJ49*BJ56</f>
        <v>168.52767832124786</v>
      </c>
      <c r="BK57" s="4">
        <f>BK49*BK56</f>
        <v>135.54950912446913</v>
      </c>
      <c r="BL57" s="4">
        <f>BL49*BL56</f>
        <v>115.61178561889098</v>
      </c>
      <c r="BM57" s="4">
        <f>BM49*BM56</f>
        <v>161.38581262752103</v>
      </c>
      <c r="BN57" s="4">
        <f>BN49*BN56</f>
        <v>153.86103592761978</v>
      </c>
      <c r="BO57" s="4">
        <f>BO49*BO56</f>
        <v>188.40415734771739</v>
      </c>
      <c r="BP57" s="4">
        <f>BP49*BP56</f>
        <v>192.32274729591217</v>
      </c>
      <c r="BQ57" s="4">
        <f>BQ49*BQ56</f>
        <v>193.99582316699417</v>
      </c>
      <c r="BR57" s="4">
        <f>BR49*BR56</f>
        <v>177.530223841348</v>
      </c>
      <c r="BS57" s="4">
        <f>BS49*BS56</f>
        <v>174.9768660606583</v>
      </c>
      <c r="BT57" s="4">
        <f>BT49*BT56</f>
        <v>179.83572020180378</v>
      </c>
      <c r="BU57" s="4">
        <f>BU49*BU56</f>
        <v>181.2372410837589</v>
      </c>
      <c r="BV57" s="4">
        <f>BV49*BV56</f>
        <v>172.51396079089363</v>
      </c>
      <c r="BW57" s="4">
        <f>BW49*BW56</f>
        <v>205.12298384588075</v>
      </c>
      <c r="BX57" s="4">
        <f>BX49*BX56</f>
        <v>290.24179021185847</v>
      </c>
      <c r="BY57" s="2"/>
    </row>
    <row r="58" spans="1:78" x14ac:dyDescent="0.35">
      <c r="B58" s="4" t="s">
        <v>164</v>
      </c>
      <c r="C58" s="4"/>
      <c r="D58" s="5">
        <f>(D57-C57)/C57</f>
        <v>-0.19748663889079468</v>
      </c>
      <c r="E58" s="5">
        <f t="shared" ref="E58:BP58" si="6">(E57-D57)/D57</f>
        <v>0.35742151933388139</v>
      </c>
      <c r="F58" s="5">
        <f t="shared" si="6"/>
        <v>-0.22711495285735611</v>
      </c>
      <c r="G58" s="5">
        <f t="shared" si="6"/>
        <v>-8.7496667842301576E-2</v>
      </c>
      <c r="H58" s="5">
        <f t="shared" si="6"/>
        <v>4.9705123726737001E-2</v>
      </c>
      <c r="I58" s="5">
        <f t="shared" si="6"/>
        <v>9.6893524678977241E-3</v>
      </c>
      <c r="J58" s="5">
        <f t="shared" si="6"/>
        <v>0.28682354315115438</v>
      </c>
      <c r="K58" s="5">
        <f t="shared" si="6"/>
        <v>-9.8582435886263205E-3</v>
      </c>
      <c r="L58" s="5">
        <f t="shared" si="6"/>
        <v>-7.4327725172248824E-2</v>
      </c>
      <c r="M58" s="5">
        <f t="shared" si="6"/>
        <v>-0.14740025444454721</v>
      </c>
      <c r="N58" s="5">
        <f t="shared" si="6"/>
        <v>0.23489897737272758</v>
      </c>
      <c r="O58" s="5">
        <f t="shared" si="6"/>
        <v>-7.7536753756599283E-2</v>
      </c>
      <c r="P58" s="5">
        <f t="shared" si="6"/>
        <v>-1.6806196558262779E-2</v>
      </c>
      <c r="Q58" s="5">
        <f t="shared" si="6"/>
        <v>0.14256020740705261</v>
      </c>
      <c r="R58" s="5">
        <f t="shared" si="6"/>
        <v>0.11344994742726054</v>
      </c>
      <c r="S58" s="5">
        <f t="shared" si="6"/>
        <v>0.16096148505166569</v>
      </c>
      <c r="T58" s="5">
        <f t="shared" si="6"/>
        <v>0.20740311182403318</v>
      </c>
      <c r="U58" s="5">
        <f t="shared" si="6"/>
        <v>6.1560279705583351E-2</v>
      </c>
      <c r="V58" s="5">
        <f t="shared" si="6"/>
        <v>-6.1234450863933136E-2</v>
      </c>
      <c r="W58" s="5">
        <f t="shared" si="6"/>
        <v>9.5512410800226606E-3</v>
      </c>
      <c r="X58" s="5">
        <f t="shared" si="6"/>
        <v>-9.8429781792512536E-2</v>
      </c>
      <c r="Y58" s="5">
        <f t="shared" si="6"/>
        <v>-0.18956002110326201</v>
      </c>
      <c r="Z58" s="5">
        <f t="shared" si="6"/>
        <v>0.15131095075997153</v>
      </c>
      <c r="AA58" s="5">
        <f t="shared" si="6"/>
        <v>0.18328395216863524</v>
      </c>
      <c r="AB58" s="5">
        <f t="shared" si="6"/>
        <v>0.24249616050762682</v>
      </c>
      <c r="AC58" s="5">
        <f t="shared" si="6"/>
        <v>5.2316608593072494E-2</v>
      </c>
      <c r="AD58" s="5">
        <f t="shared" si="6"/>
        <v>-0.11830357701556665</v>
      </c>
      <c r="AE58" s="5">
        <f t="shared" si="6"/>
        <v>0.23851343183489931</v>
      </c>
      <c r="AF58" s="5">
        <f t="shared" si="6"/>
        <v>9.703148035934718E-2</v>
      </c>
      <c r="AG58" s="5">
        <f t="shared" si="6"/>
        <v>0.12258491920752805</v>
      </c>
      <c r="AH58" s="5">
        <f t="shared" si="6"/>
        <v>2.7243783860558854E-2</v>
      </c>
      <c r="AI58" s="5">
        <f t="shared" si="6"/>
        <v>-0.14865160008873918</v>
      </c>
      <c r="AJ58" s="5">
        <f t="shared" si="6"/>
        <v>-4.0040951621528369E-2</v>
      </c>
      <c r="AK58" s="5">
        <f t="shared" si="6"/>
        <v>-0.22499400504551714</v>
      </c>
      <c r="AL58" s="5">
        <f t="shared" si="6"/>
        <v>3.5801398881827304E-2</v>
      </c>
      <c r="AM58" s="5">
        <f t="shared" si="6"/>
        <v>0.12077154053392557</v>
      </c>
      <c r="AN58" s="5">
        <f t="shared" si="6"/>
        <v>-0.12787027310486654</v>
      </c>
      <c r="AO58" s="5">
        <f t="shared" si="6"/>
        <v>-0.30743806509758265</v>
      </c>
      <c r="AP58" s="5">
        <f t="shared" si="6"/>
        <v>0.33847799862900996</v>
      </c>
      <c r="AQ58" s="5">
        <f t="shared" si="6"/>
        <v>0.22161024443029506</v>
      </c>
      <c r="AR58" s="5">
        <f t="shared" si="6"/>
        <v>-0.13728198862137975</v>
      </c>
      <c r="AS58" s="5">
        <f t="shared" si="6"/>
        <v>-5.0303190524643944E-2</v>
      </c>
      <c r="AT58" s="5">
        <f t="shared" si="6"/>
        <v>2.3167423878331012E-4</v>
      </c>
      <c r="AU58" s="5">
        <f t="shared" si="6"/>
        <v>0.11506169897884767</v>
      </c>
      <c r="AV58" s="5">
        <f t="shared" si="6"/>
        <v>0.21059213300280849</v>
      </c>
      <c r="AW58" s="5">
        <f t="shared" si="6"/>
        <v>0.29818481804780422</v>
      </c>
      <c r="AX58" s="5">
        <f t="shared" si="6"/>
        <v>0.16226360091919573</v>
      </c>
      <c r="AY58" s="5">
        <f t="shared" si="6"/>
        <v>7.3443327220698129E-2</v>
      </c>
      <c r="AZ58" s="5">
        <f t="shared" si="6"/>
        <v>8.2363406955650018E-2</v>
      </c>
      <c r="BA58" s="5">
        <f t="shared" si="6"/>
        <v>-0.10658356231462945</v>
      </c>
      <c r="BB58" s="5">
        <f t="shared" si="6"/>
        <v>-2.3088589183141727E-2</v>
      </c>
      <c r="BC58" s="5">
        <f t="shared" si="6"/>
        <v>-0.12963057392086652</v>
      </c>
      <c r="BD58" s="5">
        <f t="shared" si="6"/>
        <v>-0.24733746481487584</v>
      </c>
      <c r="BE58" s="5">
        <f t="shared" si="6"/>
        <v>0.25363616754903684</v>
      </c>
      <c r="BF58" s="5">
        <f t="shared" si="6"/>
        <v>0.37120687704583188</v>
      </c>
      <c r="BG58" s="5">
        <f t="shared" si="6"/>
        <v>0.38025928420521254</v>
      </c>
      <c r="BH58" s="5">
        <f t="shared" si="6"/>
        <v>0.38151681159375067</v>
      </c>
      <c r="BI58" s="5">
        <f t="shared" si="6"/>
        <v>0.13477525468384535</v>
      </c>
      <c r="BJ58" s="5">
        <f t="shared" si="6"/>
        <v>-8.5525345994007018E-2</v>
      </c>
      <c r="BK58" s="5">
        <f t="shared" si="6"/>
        <v>-0.19568399401975783</v>
      </c>
      <c r="BL58" s="5">
        <f t="shared" si="6"/>
        <v>-0.14708812768381344</v>
      </c>
      <c r="BM58" s="5">
        <f t="shared" si="6"/>
        <v>0.39592872615532526</v>
      </c>
      <c r="BN58" s="5">
        <f t="shared" si="6"/>
        <v>-4.6626011155444382E-2</v>
      </c>
      <c r="BO58" s="5">
        <f t="shared" si="6"/>
        <v>0.22450857172408215</v>
      </c>
      <c r="BP58" s="5">
        <f t="shared" si="6"/>
        <v>2.0798850743843494E-2</v>
      </c>
      <c r="BQ58" s="5">
        <f t="shared" ref="BQ58:BV58" si="7">(BQ57-BP57)/BP57</f>
        <v>8.6993134957029962E-3</v>
      </c>
      <c r="BR58" s="5">
        <f t="shared" si="7"/>
        <v>-8.4876050715135043E-2</v>
      </c>
      <c r="BS58" s="5">
        <f t="shared" si="7"/>
        <v>-1.4382665246744392E-2</v>
      </c>
      <c r="BT58" s="5">
        <f t="shared" si="7"/>
        <v>2.7768551640770002E-2</v>
      </c>
      <c r="BU58" s="5">
        <f t="shared" si="7"/>
        <v>7.7933398347246946E-3</v>
      </c>
      <c r="BV58" s="5">
        <f t="shared" si="7"/>
        <v>-4.8131831188236857E-2</v>
      </c>
      <c r="BW58" s="5">
        <f t="shared" ref="BW58:BX58" si="8">(BW57-BV57)/BV57</f>
        <v>0.18902251681829352</v>
      </c>
      <c r="BX58" s="5">
        <f t="shared" si="8"/>
        <v>0.41496474344353224</v>
      </c>
      <c r="BY58" s="6">
        <f>AVERAGE(D58:BX58)</f>
        <v>5.1334210580623728E-2</v>
      </c>
      <c r="BZ58" s="7">
        <f>AVERAGE(L58:BV58)</f>
        <v>4.701154089877959E-2</v>
      </c>
    </row>
    <row r="59" spans="1:78" x14ac:dyDescent="0.35">
      <c r="B59" s="4" t="s">
        <v>166</v>
      </c>
      <c r="C59" s="4">
        <f>C42*C56</f>
        <v>35.200000000000003</v>
      </c>
      <c r="D59" s="4">
        <f>D42*D56</f>
        <v>29.415050709144239</v>
      </c>
      <c r="E59" s="4">
        <f>E42*E56</f>
        <v>42.990376465873936</v>
      </c>
      <c r="F59" s="4">
        <f>F42*F56</f>
        <v>40.613823927861553</v>
      </c>
      <c r="G59" s="4">
        <f>G42*G56</f>
        <v>36.394002402928358</v>
      </c>
      <c r="H59" s="4">
        <f>H42*H56</f>
        <v>38.367966658711261</v>
      </c>
      <c r="I59" s="4">
        <f>I42*I56</f>
        <v>36.107309771059946</v>
      </c>
      <c r="J59" s="4">
        <f>J42*J56</f>
        <v>45.344360504079539</v>
      </c>
      <c r="K59" s="4">
        <f>K42*K56</f>
        <v>44.408401929896065</v>
      </c>
      <c r="L59" s="4">
        <f>L42*L56</f>
        <v>41.595037573610696</v>
      </c>
      <c r="M59" s="4">
        <f>M42*M56</f>
        <v>36.191997858511158</v>
      </c>
      <c r="N59" s="4">
        <f>N42*N56</f>
        <v>44.936303007609418</v>
      </c>
      <c r="O59" s="4">
        <f>O42*O56</f>
        <v>42.582397053019342</v>
      </c>
      <c r="P59" s="4">
        <f>P42*P56</f>
        <v>42.33396323450264</v>
      </c>
      <c r="Q59" s="4">
        <f>Q42*Q56</f>
        <v>46.08513101014087</v>
      </c>
      <c r="R59" s="4">
        <f>R42*R56</f>
        <v>49.942783540447486</v>
      </c>
      <c r="S59" s="4">
        <f>S42*S56</f>
        <v>55.03279205374934</v>
      </c>
      <c r="T59" s="4">
        <f>T42*T56</f>
        <v>63.497982595712074</v>
      </c>
      <c r="U59" s="4">
        <f>U42*U56</f>
        <v>68.024621905278565</v>
      </c>
      <c r="V59" s="4">
        <f>V42*V56</f>
        <v>64.084232167433655</v>
      </c>
      <c r="W59" s="4">
        <f>W42*W56</f>
        <v>68.969892470958499</v>
      </c>
      <c r="X59" s="4">
        <f>X42*X56</f>
        <v>64.501587540463021</v>
      </c>
      <c r="Y59" s="4">
        <f>Y42*Y56</f>
        <v>54.408598293547527</v>
      </c>
      <c r="Z59" s="4">
        <f>Z42*Z56</f>
        <v>60.49135514892464</v>
      </c>
      <c r="AA59" s="4">
        <f>AA42*AA56</f>
        <v>68.26097018142751</v>
      </c>
      <c r="AB59" s="4">
        <f>AB42*AB56</f>
        <v>79.674888059665733</v>
      </c>
      <c r="AC59" s="4">
        <f>AC42*AC56</f>
        <v>79.831586839398113</v>
      </c>
      <c r="AD59" s="4">
        <f>AD42*AD56</f>
        <v>70.720357444604062</v>
      </c>
      <c r="AE59" s="4">
        <f>AE42*AE56</f>
        <v>86.883383658976356</v>
      </c>
      <c r="AF59" s="4">
        <f>AF42*AF56</f>
        <v>96.155973532376265</v>
      </c>
      <c r="AG59" s="4">
        <f>AG42*AG56</f>
        <v>106.50276710778272</v>
      </c>
      <c r="AH59" s="4">
        <f>AH42*AH56</f>
        <v>106.41259157074988</v>
      </c>
      <c r="AI59" s="4">
        <f>AI42*AI56</f>
        <v>90.088841039582945</v>
      </c>
      <c r="AJ59" s="4">
        <f>AJ42*AJ56</f>
        <v>82.388446459632377</v>
      </c>
      <c r="AK59" s="4">
        <f>AK42*AK56</f>
        <v>62.866742603605424</v>
      </c>
      <c r="AL59" s="4">
        <f>AL42*AL56</f>
        <v>70.559647884932374</v>
      </c>
      <c r="AM59" s="4">
        <f>AM42*AM56</f>
        <v>78.412247333347167</v>
      </c>
      <c r="AN59" s="4">
        <f>AN42*AN56</f>
        <v>74.087348818658143</v>
      </c>
      <c r="AO59" s="4">
        <f>AO42*AO56</f>
        <v>65.835286549726391</v>
      </c>
      <c r="AP59" s="4">
        <f>AP42*AP56</f>
        <v>80.686234899240858</v>
      </c>
      <c r="AQ59" s="4">
        <f>AQ42*AQ56</f>
        <v>92.261009808376215</v>
      </c>
      <c r="AR59" s="4">
        <f>AR42*AR56</f>
        <v>87.004496794165277</v>
      </c>
      <c r="AS59" s="4">
        <f>AS42*AS56</f>
        <v>85.832291985827482</v>
      </c>
      <c r="AT59" s="4">
        <f>AT42*AT56</f>
        <v>89.838992743587852</v>
      </c>
      <c r="AU59" s="4">
        <f>AU42*AU56</f>
        <v>97.809491930672593</v>
      </c>
      <c r="AV59" s="4">
        <f>AV42*AV56</f>
        <v>105.44770963935852</v>
      </c>
      <c r="AW59" s="4">
        <f>AW42*AW56</f>
        <v>126.57458260003007</v>
      </c>
      <c r="AX59" s="4">
        <f>AX42*AX56</f>
        <v>141.72224484304985</v>
      </c>
      <c r="AY59" s="4">
        <f>AY42*AY56</f>
        <v>151.73158358306679</v>
      </c>
      <c r="AZ59" s="4">
        <f>AZ42*AZ56</f>
        <v>163.33100422413349</v>
      </c>
      <c r="BA59" s="4">
        <f>BA42*BA56</f>
        <v>147.72406167900436</v>
      </c>
      <c r="BB59" s="4">
        <f>BB42*BB56</f>
        <v>150.76855634100346</v>
      </c>
      <c r="BC59" s="4">
        <f>BC42*BC56</f>
        <v>138.25549718897653</v>
      </c>
      <c r="BD59" s="4">
        <f>BD42*BD56</f>
        <v>117.68594367511115</v>
      </c>
      <c r="BE59" s="4">
        <f>BE42*BE56</f>
        <v>142.49038497627922</v>
      </c>
      <c r="BF59" s="4">
        <f>BF42*BF56</f>
        <v>180.90523747626693</v>
      </c>
      <c r="BG59" s="4">
        <f>BG42*BG56</f>
        <v>232.48048606766523</v>
      </c>
      <c r="BH59" s="4">
        <f>BH42*BH56</f>
        <v>304.63484838676789</v>
      </c>
      <c r="BI59" s="4">
        <f>BI42*BI56</f>
        <v>330.25061407091198</v>
      </c>
      <c r="BJ59" s="4">
        <f>BJ42*BJ56</f>
        <v>284.88147583302504</v>
      </c>
      <c r="BK59" s="4">
        <f>BK42*BK56</f>
        <v>195.24103607836378</v>
      </c>
      <c r="BL59" s="4">
        <f>BL42*BL56</f>
        <v>217.77219156735703</v>
      </c>
      <c r="BM59" s="4">
        <f>BM42*BM56</f>
        <v>278.70132822224656</v>
      </c>
      <c r="BN59" s="4">
        <f>BN42*BN56</f>
        <v>264.30704900825509</v>
      </c>
      <c r="BO59" s="4">
        <f>BO42*BO56</f>
        <v>322.45494013945529</v>
      </c>
      <c r="BP59" s="4">
        <f>BP42*BP56</f>
        <v>318.48457972935114</v>
      </c>
      <c r="BQ59" s="4">
        <f>BQ42*BQ56</f>
        <v>332.24777377172808</v>
      </c>
      <c r="BR59" s="4">
        <f>BR42*BR56</f>
        <v>306.87974360606444</v>
      </c>
      <c r="BS59" s="4">
        <f>BS42*BS56</f>
        <v>301.43989698300322</v>
      </c>
      <c r="BT59" s="4">
        <f>BT42*BT56</f>
        <v>292.90887594486475</v>
      </c>
      <c r="BU59" s="4">
        <f>BU42*BU56</f>
        <v>293.90142969249212</v>
      </c>
      <c r="BV59" s="4">
        <f>BV42*BV56</f>
        <v>295.0144865787658</v>
      </c>
      <c r="BW59" s="4">
        <f>BW42*BW56</f>
        <v>322.89333874492996</v>
      </c>
      <c r="BX59" s="4">
        <f>BX42*BX56</f>
        <v>425.37479706444918</v>
      </c>
      <c r="BY59" s="6"/>
      <c r="BZ59" s="7"/>
    </row>
    <row r="60" spans="1:78" x14ac:dyDescent="0.35">
      <c r="B60" s="4"/>
      <c r="C60" s="4"/>
      <c r="D60" s="5">
        <f>(D59-C59)/C59</f>
        <v>-0.16434515030840235</v>
      </c>
      <c r="E60" s="5">
        <f t="shared" ref="E60:BP60" si="9">(E59-D59)/D59</f>
        <v>0.4615095139886855</v>
      </c>
      <c r="F60" s="5">
        <f t="shared" si="9"/>
        <v>-5.5281035742939064E-2</v>
      </c>
      <c r="G60" s="5">
        <f t="shared" si="9"/>
        <v>-0.10390111338514837</v>
      </c>
      <c r="H60" s="5">
        <f t="shared" si="9"/>
        <v>5.4238724115269955E-2</v>
      </c>
      <c r="I60" s="5">
        <f t="shared" si="9"/>
        <v>-5.8920424628185086E-2</v>
      </c>
      <c r="J60" s="5">
        <f t="shared" si="9"/>
        <v>0.25582218092645331</v>
      </c>
      <c r="K60" s="5">
        <f t="shared" si="9"/>
        <v>-2.0641124139335193E-2</v>
      </c>
      <c r="L60" s="5">
        <f t="shared" si="9"/>
        <v>-6.3352073797354802E-2</v>
      </c>
      <c r="M60" s="5">
        <f t="shared" si="9"/>
        <v>-0.12989625758932863</v>
      </c>
      <c r="N60" s="5">
        <f t="shared" si="9"/>
        <v>0.24160879936175972</v>
      </c>
      <c r="O60" s="5">
        <f t="shared" si="9"/>
        <v>-5.2383168997936262E-2</v>
      </c>
      <c r="P60" s="5">
        <f t="shared" si="9"/>
        <v>-5.8341905507897293E-3</v>
      </c>
      <c r="Q60" s="5">
        <f t="shared" si="9"/>
        <v>8.8608943954980035E-2</v>
      </c>
      <c r="R60" s="5">
        <f t="shared" si="9"/>
        <v>8.3707096969253561E-2</v>
      </c>
      <c r="S60" s="5">
        <f t="shared" si="9"/>
        <v>0.1019167966314808</v>
      </c>
      <c r="T60" s="5">
        <f t="shared" si="9"/>
        <v>0.15382084437393193</v>
      </c>
      <c r="U60" s="5">
        <f t="shared" si="9"/>
        <v>7.1287923246118504E-2</v>
      </c>
      <c r="V60" s="5">
        <f t="shared" si="9"/>
        <v>-5.7925933691064656E-2</v>
      </c>
      <c r="W60" s="5">
        <f t="shared" si="9"/>
        <v>7.6238103169591231E-2</v>
      </c>
      <c r="X60" s="5">
        <f t="shared" si="9"/>
        <v>-6.4786311394888274E-2</v>
      </c>
      <c r="Y60" s="5">
        <f t="shared" si="9"/>
        <v>-0.15647660207718109</v>
      </c>
      <c r="Z60" s="5">
        <f t="shared" si="9"/>
        <v>0.11179771297468777</v>
      </c>
      <c r="AA60" s="5">
        <f t="shared" si="9"/>
        <v>0.1284417420204049</v>
      </c>
      <c r="AB60" s="5">
        <f t="shared" si="9"/>
        <v>0.16721001544369685</v>
      </c>
      <c r="AC60" s="5">
        <f t="shared" si="9"/>
        <v>1.9667273283777219E-3</v>
      </c>
      <c r="AD60" s="5">
        <f t="shared" si="9"/>
        <v>-0.11413063118892583</v>
      </c>
      <c r="AE60" s="5">
        <f t="shared" si="9"/>
        <v>0.22854842365627109</v>
      </c>
      <c r="AF60" s="5">
        <f t="shared" si="9"/>
        <v>0.10672454827260761</v>
      </c>
      <c r="AG60" s="5">
        <f t="shared" si="9"/>
        <v>0.10760427246802953</v>
      </c>
      <c r="AH60" s="5">
        <f t="shared" si="9"/>
        <v>-8.4669665851569171E-4</v>
      </c>
      <c r="AI60" s="5">
        <f t="shared" si="9"/>
        <v>-0.15340055429731608</v>
      </c>
      <c r="AJ60" s="5">
        <f t="shared" si="9"/>
        <v>-8.5475564910055771E-2</v>
      </c>
      <c r="AK60" s="5">
        <f t="shared" si="9"/>
        <v>-0.23694710478115333</v>
      </c>
      <c r="AL60" s="5">
        <f t="shared" si="9"/>
        <v>0.12236844097097788</v>
      </c>
      <c r="AM60" s="5">
        <f t="shared" si="9"/>
        <v>0.11129023009327789</v>
      </c>
      <c r="AN60" s="5">
        <f t="shared" si="9"/>
        <v>-5.5155905636819207E-2</v>
      </c>
      <c r="AO60" s="5">
        <f t="shared" si="9"/>
        <v>-0.11138287981029164</v>
      </c>
      <c r="AP60" s="5">
        <f t="shared" si="9"/>
        <v>0.22557733288359461</v>
      </c>
      <c r="AQ60" s="5">
        <f t="shared" si="9"/>
        <v>0.14345414584767369</v>
      </c>
      <c r="AR60" s="5">
        <f t="shared" si="9"/>
        <v>-5.6974371136069103E-2</v>
      </c>
      <c r="AS60" s="5">
        <f t="shared" si="9"/>
        <v>-1.3472922107819217E-2</v>
      </c>
      <c r="AT60" s="5">
        <f t="shared" si="9"/>
        <v>4.6680575166534663E-2</v>
      </c>
      <c r="AU60" s="5">
        <f t="shared" si="9"/>
        <v>8.8719819130581537E-2</v>
      </c>
      <c r="AV60" s="5">
        <f t="shared" si="9"/>
        <v>7.8092806310658486E-2</v>
      </c>
      <c r="AW60" s="5">
        <f t="shared" si="9"/>
        <v>0.20035402412179004</v>
      </c>
      <c r="AX60" s="5">
        <f t="shared" si="9"/>
        <v>0.11967380758335744</v>
      </c>
      <c r="AY60" s="5">
        <f t="shared" si="9"/>
        <v>7.0626447888274532E-2</v>
      </c>
      <c r="AZ60" s="5">
        <f t="shared" si="9"/>
        <v>7.6446975422994223E-2</v>
      </c>
      <c r="BA60" s="5">
        <f t="shared" si="9"/>
        <v>-9.5554072046922955E-2</v>
      </c>
      <c r="BB60" s="5">
        <f t="shared" si="9"/>
        <v>2.0609334914000688E-2</v>
      </c>
      <c r="BC60" s="5">
        <f t="shared" si="9"/>
        <v>-8.2995151347906346E-2</v>
      </c>
      <c r="BD60" s="5">
        <f t="shared" si="9"/>
        <v>-0.14877928134567839</v>
      </c>
      <c r="BE60" s="5">
        <f t="shared" si="9"/>
        <v>0.21076808773054725</v>
      </c>
      <c r="BF60" s="5">
        <f t="shared" si="9"/>
        <v>0.269596102967809</v>
      </c>
      <c r="BG60" s="5">
        <f t="shared" si="9"/>
        <v>0.28509538646256433</v>
      </c>
      <c r="BH60" s="5">
        <f t="shared" si="9"/>
        <v>0.3103673927200134</v>
      </c>
      <c r="BI60" s="5">
        <f t="shared" si="9"/>
        <v>8.408678724642174E-2</v>
      </c>
      <c r="BJ60" s="5">
        <f t="shared" si="9"/>
        <v>-0.13737790727663932</v>
      </c>
      <c r="BK60" s="5">
        <f t="shared" si="9"/>
        <v>-0.31465871725264927</v>
      </c>
      <c r="BL60" s="5">
        <f t="shared" si="9"/>
        <v>0.11540174105586047</v>
      </c>
      <c r="BM60" s="5">
        <f t="shared" si="9"/>
        <v>0.27978382463053886</v>
      </c>
      <c r="BN60" s="5">
        <f t="shared" si="9"/>
        <v>-5.1647687887992219E-2</v>
      </c>
      <c r="BO60" s="5">
        <f t="shared" si="9"/>
        <v>0.22000128770452909</v>
      </c>
      <c r="BP60" s="5">
        <f t="shared" si="9"/>
        <v>-1.231291543676474E-2</v>
      </c>
      <c r="BQ60" s="5">
        <f t="shared" ref="BQ60:BV60" si="10">(BQ59-BP59)/BP59</f>
        <v>4.3214632413515683E-2</v>
      </c>
      <c r="BR60" s="5">
        <f t="shared" si="10"/>
        <v>-7.6352746860217729E-2</v>
      </c>
      <c r="BS60" s="5">
        <f t="shared" si="10"/>
        <v>-1.7726313764274516E-2</v>
      </c>
      <c r="BT60" s="5">
        <f t="shared" si="10"/>
        <v>-2.8300902181569883E-2</v>
      </c>
      <c r="BU60" s="5">
        <f t="shared" si="10"/>
        <v>3.3886093223552596E-3</v>
      </c>
      <c r="BV60" s="5">
        <f t="shared" si="10"/>
        <v>3.7871775153944273E-3</v>
      </c>
      <c r="BW60" s="4"/>
      <c r="BX60" s="4"/>
      <c r="BY60" s="6">
        <f>AVERAGE(B60:BV60)</f>
        <v>4.0045093334855356E-2</v>
      </c>
      <c r="BZ60" s="7"/>
    </row>
    <row r="61" spans="1:78" x14ac:dyDescent="0.35">
      <c r="A61" t="s">
        <v>150</v>
      </c>
      <c r="B61" t="s">
        <v>151</v>
      </c>
      <c r="C61">
        <v>65.5</v>
      </c>
      <c r="D61">
        <v>69</v>
      </c>
      <c r="E61">
        <v>71.900000000000006</v>
      </c>
      <c r="F61">
        <v>75</v>
      </c>
      <c r="G61">
        <v>78.099999999999994</v>
      </c>
      <c r="H61">
        <v>82.2</v>
      </c>
      <c r="I61">
        <v>86.4</v>
      </c>
      <c r="J61">
        <v>90.7</v>
      </c>
      <c r="K61">
        <v>95.7</v>
      </c>
      <c r="L61">
        <v>101</v>
      </c>
      <c r="M61">
        <v>106.6</v>
      </c>
      <c r="N61">
        <v>109.6</v>
      </c>
      <c r="O61">
        <v>112.2</v>
      </c>
      <c r="P61">
        <v>116.5</v>
      </c>
      <c r="Q61">
        <v>121.4</v>
      </c>
      <c r="R61">
        <v>127.4</v>
      </c>
      <c r="S61">
        <v>134.1</v>
      </c>
      <c r="T61">
        <v>143</v>
      </c>
      <c r="U61">
        <v>154.4</v>
      </c>
      <c r="V61">
        <v>165.9</v>
      </c>
      <c r="W61">
        <v>177.1</v>
      </c>
      <c r="X61">
        <v>189.2</v>
      </c>
      <c r="Y61">
        <v>199.9</v>
      </c>
      <c r="Z61">
        <v>208.9</v>
      </c>
      <c r="AA61">
        <v>219.2</v>
      </c>
      <c r="AB61">
        <v>234.5</v>
      </c>
      <c r="AC61">
        <v>247.6</v>
      </c>
      <c r="AD61">
        <v>256.8</v>
      </c>
      <c r="AE61">
        <v>265.2</v>
      </c>
      <c r="AF61">
        <v>277.2</v>
      </c>
      <c r="AG61">
        <v>291.8</v>
      </c>
      <c r="AH61">
        <v>308.89999999999998</v>
      </c>
      <c r="AI61">
        <v>325</v>
      </c>
      <c r="AJ61">
        <v>339.9</v>
      </c>
      <c r="AK61">
        <v>355.7</v>
      </c>
      <c r="AL61">
        <v>368.4</v>
      </c>
      <c r="AM61">
        <v>384.5</v>
      </c>
      <c r="AN61">
        <v>407</v>
      </c>
      <c r="AO61">
        <v>426.2</v>
      </c>
      <c r="AP61">
        <v>443.8</v>
      </c>
      <c r="AQ61">
        <v>460.3</v>
      </c>
      <c r="AR61">
        <v>476.3</v>
      </c>
      <c r="AS61">
        <v>493.4</v>
      </c>
      <c r="AT61">
        <v>508.4</v>
      </c>
      <c r="AU61">
        <v>522.79999999999995</v>
      </c>
      <c r="AV61">
        <v>542.29999999999995</v>
      </c>
      <c r="AW61">
        <v>567.29999999999995</v>
      </c>
      <c r="AX61">
        <v>600.1</v>
      </c>
      <c r="AY61">
        <v>637.79999999999995</v>
      </c>
      <c r="AZ61">
        <v>683.4</v>
      </c>
      <c r="BA61">
        <v>734.4</v>
      </c>
      <c r="BB61">
        <v>789.3</v>
      </c>
      <c r="BC61">
        <v>848.7</v>
      </c>
      <c r="BD61">
        <v>898</v>
      </c>
      <c r="BE61">
        <v>926.1</v>
      </c>
      <c r="BF61">
        <v>945.9</v>
      </c>
      <c r="BG61">
        <v>971</v>
      </c>
      <c r="BH61">
        <v>1004.9</v>
      </c>
      <c r="BI61">
        <v>1047.8</v>
      </c>
      <c r="BJ61">
        <v>1092.5999999999999</v>
      </c>
      <c r="BK61">
        <v>1131</v>
      </c>
      <c r="BL61">
        <v>1149.3</v>
      </c>
      <c r="BM61">
        <v>1161</v>
      </c>
      <c r="BN61">
        <v>1189.9000000000001</v>
      </c>
      <c r="BO61">
        <v>1230.5999999999999</v>
      </c>
      <c r="BP61">
        <v>1275.7</v>
      </c>
      <c r="BQ61">
        <v>1323.9</v>
      </c>
      <c r="BR61">
        <v>1372.1</v>
      </c>
      <c r="BS61">
        <v>1416.2</v>
      </c>
      <c r="BT61">
        <v>1462.3</v>
      </c>
      <c r="BU61">
        <v>1517.7</v>
      </c>
      <c r="BV61">
        <v>1576.4</v>
      </c>
      <c r="BW61">
        <v>1622.4</v>
      </c>
      <c r="BX61">
        <v>1668.5</v>
      </c>
      <c r="BY61">
        <v>1762.4</v>
      </c>
    </row>
    <row r="62" spans="1:78" x14ac:dyDescent="0.35">
      <c r="A62" t="s">
        <v>152</v>
      </c>
      <c r="B62" t="s">
        <v>153</v>
      </c>
      <c r="C62">
        <v>694.6</v>
      </c>
      <c r="D62">
        <v>684.2</v>
      </c>
      <c r="E62">
        <v>778.8</v>
      </c>
      <c r="F62">
        <v>823.1</v>
      </c>
      <c r="G62">
        <v>854.2</v>
      </c>
      <c r="H62">
        <v>919.1</v>
      </c>
      <c r="I62">
        <v>904.9</v>
      </c>
      <c r="J62">
        <v>1019.3</v>
      </c>
      <c r="K62">
        <v>1052.7</v>
      </c>
      <c r="L62">
        <v>1062.9000000000001</v>
      </c>
      <c r="M62">
        <v>1013.2</v>
      </c>
      <c r="N62">
        <v>1136.4000000000001</v>
      </c>
      <c r="O62">
        <v>1176</v>
      </c>
      <c r="P62">
        <v>1202.5</v>
      </c>
      <c r="Q62">
        <v>1309.4000000000001</v>
      </c>
      <c r="R62">
        <v>1391.6</v>
      </c>
      <c r="S62">
        <v>1491.4</v>
      </c>
      <c r="T62">
        <v>1619</v>
      </c>
      <c r="U62">
        <v>1737.8</v>
      </c>
      <c r="V62">
        <v>1780.5</v>
      </c>
      <c r="W62">
        <v>1895.6</v>
      </c>
      <c r="X62">
        <v>1966.4</v>
      </c>
      <c r="Y62">
        <v>1936.9</v>
      </c>
      <c r="Z62">
        <v>2012.2</v>
      </c>
      <c r="AA62">
        <v>2170</v>
      </c>
      <c r="AB62">
        <v>2300.1999999999998</v>
      </c>
      <c r="AC62">
        <v>2248.9</v>
      </c>
      <c r="AD62">
        <v>2205.1</v>
      </c>
      <c r="AE62">
        <v>2398.4</v>
      </c>
      <c r="AF62">
        <v>2583.4</v>
      </c>
      <c r="AG62">
        <v>2754.4</v>
      </c>
      <c r="AH62">
        <v>2835.2</v>
      </c>
      <c r="AI62">
        <v>2788.9</v>
      </c>
      <c r="AJ62">
        <v>2900.6</v>
      </c>
      <c r="AK62">
        <v>2814.3</v>
      </c>
      <c r="AL62">
        <v>2956.5</v>
      </c>
      <c r="AM62">
        <v>3236.5</v>
      </c>
      <c r="AN62">
        <v>3380.4</v>
      </c>
      <c r="AO62">
        <v>3459.9</v>
      </c>
      <c r="AP62">
        <v>3648.2</v>
      </c>
      <c r="AQ62">
        <v>3883.3</v>
      </c>
      <c r="AR62">
        <v>3950</v>
      </c>
      <c r="AS62">
        <v>3996.9</v>
      </c>
      <c r="AT62">
        <v>3958.6</v>
      </c>
      <c r="AU62">
        <v>4080.1</v>
      </c>
      <c r="AV62">
        <v>4174.3999999999996</v>
      </c>
      <c r="AW62">
        <v>4440</v>
      </c>
      <c r="AX62">
        <v>4649</v>
      </c>
      <c r="AY62">
        <v>4918.8</v>
      </c>
      <c r="AZ62">
        <v>5244.6</v>
      </c>
      <c r="BA62">
        <v>5516.3</v>
      </c>
      <c r="BB62">
        <v>5776</v>
      </c>
      <c r="BC62">
        <v>6031.5</v>
      </c>
      <c r="BD62">
        <v>5816.9</v>
      </c>
      <c r="BE62">
        <v>5854.8</v>
      </c>
      <c r="BF62">
        <v>5987.3</v>
      </c>
      <c r="BG62">
        <v>6303</v>
      </c>
      <c r="BH62">
        <v>6534.1</v>
      </c>
      <c r="BI62">
        <v>6780.2</v>
      </c>
      <c r="BJ62">
        <v>6806.5</v>
      </c>
      <c r="BK62">
        <v>6683.2</v>
      </c>
      <c r="BL62">
        <v>6110.4</v>
      </c>
      <c r="BM62">
        <v>6413</v>
      </c>
      <c r="BN62">
        <v>6587.9</v>
      </c>
      <c r="BO62">
        <v>6829.8</v>
      </c>
      <c r="BP62">
        <v>6989.7</v>
      </c>
      <c r="BQ62">
        <v>7198.3</v>
      </c>
      <c r="BR62">
        <v>7403.7</v>
      </c>
      <c r="BS62">
        <v>7403.3</v>
      </c>
      <c r="BT62">
        <v>7596.9</v>
      </c>
      <c r="BU62">
        <v>7841.4</v>
      </c>
      <c r="BV62">
        <v>8020.1</v>
      </c>
      <c r="BW62">
        <v>7587.8</v>
      </c>
      <c r="BX62">
        <v>8308.2000000000007</v>
      </c>
      <c r="BY62" t="s">
        <v>83</v>
      </c>
    </row>
    <row r="63" spans="1:78" ht="15.5" x14ac:dyDescent="0.45">
      <c r="A63" s="13" t="s">
        <v>154</v>
      </c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  <c r="AA63" s="11"/>
      <c r="AB63" s="11"/>
      <c r="AC63" s="11"/>
      <c r="AD63" s="11"/>
      <c r="AE63" s="11"/>
      <c r="AF63" s="11"/>
      <c r="AG63" s="11"/>
      <c r="AH63" s="11"/>
      <c r="AI63" s="11"/>
      <c r="AJ63" s="11"/>
      <c r="AK63" s="11"/>
      <c r="AL63" s="11"/>
      <c r="AM63" s="11"/>
      <c r="AN63" s="11"/>
      <c r="AO63" s="11"/>
      <c r="AP63" s="11"/>
      <c r="AQ63" s="11"/>
      <c r="AR63" s="11"/>
      <c r="AS63" s="11"/>
      <c r="AT63" s="11"/>
      <c r="AU63" s="11"/>
      <c r="AV63" s="11"/>
      <c r="AW63" s="11"/>
      <c r="AX63" s="11"/>
      <c r="AY63" s="11"/>
      <c r="AZ63" s="11"/>
      <c r="BA63" s="11"/>
      <c r="BB63" s="11"/>
      <c r="BC63" s="11"/>
      <c r="BD63" s="11"/>
      <c r="BE63" s="11"/>
      <c r="BF63" s="11"/>
      <c r="BG63" s="11"/>
      <c r="BH63" s="11"/>
      <c r="BI63" s="11"/>
      <c r="BJ63" s="11"/>
      <c r="BK63" s="11"/>
      <c r="BL63" s="11"/>
      <c r="BM63" s="11"/>
      <c r="BN63" s="11"/>
      <c r="BO63" s="11"/>
      <c r="BP63" s="11"/>
      <c r="BQ63" s="11"/>
      <c r="BR63" s="11"/>
      <c r="BS63" s="11"/>
      <c r="BT63" s="11"/>
      <c r="BU63" s="11"/>
      <c r="BV63" s="11"/>
      <c r="BW63" s="11"/>
      <c r="BX63" s="11"/>
      <c r="BY63" s="11"/>
      <c r="BZ63" s="11"/>
    </row>
    <row r="64" spans="1:78" x14ac:dyDescent="0.35">
      <c r="A64" s="14" t="s">
        <v>155</v>
      </c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  <c r="AB64" s="11"/>
      <c r="AC64" s="11"/>
      <c r="AD64" s="11"/>
      <c r="AE64" s="11"/>
      <c r="AF64" s="11"/>
      <c r="AG64" s="11"/>
      <c r="AH64" s="11"/>
      <c r="AI64" s="11"/>
      <c r="AJ64" s="11"/>
      <c r="AK64" s="11"/>
      <c r="AL64" s="11"/>
      <c r="AM64" s="11"/>
      <c r="AN64" s="11"/>
      <c r="AO64" s="11"/>
      <c r="AP64" s="11"/>
      <c r="AQ64" s="11"/>
      <c r="AR64" s="11"/>
      <c r="AS64" s="11"/>
      <c r="AT64" s="11"/>
      <c r="AU64" s="11"/>
      <c r="AV64" s="11"/>
      <c r="AW64" s="11"/>
      <c r="AX64" s="11"/>
      <c r="AY64" s="11"/>
      <c r="AZ64" s="11"/>
      <c r="BA64" s="11"/>
      <c r="BB64" s="11"/>
      <c r="BC64" s="11"/>
      <c r="BD64" s="11"/>
      <c r="BE64" s="11"/>
      <c r="BF64" s="11"/>
      <c r="BG64" s="11"/>
      <c r="BH64" s="11"/>
      <c r="BI64" s="11"/>
      <c r="BJ64" s="11"/>
      <c r="BK64" s="11"/>
      <c r="BL64" s="11"/>
      <c r="BM64" s="11"/>
      <c r="BN64" s="11"/>
      <c r="BO64" s="11"/>
      <c r="BP64" s="11"/>
      <c r="BQ64" s="11"/>
      <c r="BR64" s="11"/>
      <c r="BS64" s="11"/>
      <c r="BT64" s="11"/>
      <c r="BU64" s="11"/>
      <c r="BV64" s="11"/>
      <c r="BW64" s="11"/>
      <c r="BX64" s="11"/>
      <c r="BY64" s="11"/>
      <c r="BZ64" s="11"/>
    </row>
    <row r="65" spans="1:78" x14ac:dyDescent="0.35">
      <c r="A65" s="14" t="s">
        <v>156</v>
      </c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1"/>
      <c r="AC65" s="11"/>
      <c r="AD65" s="11"/>
      <c r="AE65" s="11"/>
      <c r="AF65" s="11"/>
      <c r="AG65" s="11"/>
      <c r="AH65" s="11"/>
      <c r="AI65" s="11"/>
      <c r="AJ65" s="11"/>
      <c r="AK65" s="11"/>
      <c r="AL65" s="11"/>
      <c r="AM65" s="11"/>
      <c r="AN65" s="11"/>
      <c r="AO65" s="11"/>
      <c r="AP65" s="11"/>
      <c r="AQ65" s="11"/>
      <c r="AR65" s="11"/>
      <c r="AS65" s="11"/>
      <c r="AT65" s="11"/>
      <c r="AU65" s="11"/>
      <c r="AV65" s="11"/>
      <c r="AW65" s="11"/>
      <c r="AX65" s="11"/>
      <c r="AY65" s="11"/>
      <c r="AZ65" s="11"/>
      <c r="BA65" s="11"/>
      <c r="BB65" s="11"/>
      <c r="BC65" s="11"/>
      <c r="BD65" s="11"/>
      <c r="BE65" s="11"/>
      <c r="BF65" s="11"/>
      <c r="BG65" s="11"/>
      <c r="BH65" s="11"/>
      <c r="BI65" s="11"/>
      <c r="BJ65" s="11"/>
      <c r="BK65" s="11"/>
      <c r="BL65" s="11"/>
      <c r="BM65" s="11"/>
      <c r="BN65" s="11"/>
      <c r="BO65" s="11"/>
      <c r="BP65" s="11"/>
      <c r="BQ65" s="11"/>
      <c r="BR65" s="11"/>
      <c r="BS65" s="11"/>
      <c r="BT65" s="11"/>
      <c r="BU65" s="11"/>
      <c r="BV65" s="11"/>
      <c r="BW65" s="11"/>
      <c r="BX65" s="11"/>
      <c r="BY65" s="11"/>
      <c r="BZ65" s="11"/>
    </row>
    <row r="66" spans="1:78" x14ac:dyDescent="0.35">
      <c r="A66" s="14" t="s">
        <v>157</v>
      </c>
      <c r="B66" s="11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  <c r="AA66" s="11"/>
      <c r="AB66" s="11"/>
      <c r="AC66" s="11"/>
      <c r="AD66" s="11"/>
      <c r="AE66" s="11"/>
      <c r="AF66" s="11"/>
      <c r="AG66" s="11"/>
      <c r="AH66" s="11"/>
      <c r="AI66" s="11"/>
      <c r="AJ66" s="11"/>
      <c r="AK66" s="11"/>
      <c r="AL66" s="11"/>
      <c r="AM66" s="11"/>
      <c r="AN66" s="11"/>
      <c r="AO66" s="11"/>
      <c r="AP66" s="11"/>
      <c r="AQ66" s="11"/>
      <c r="AR66" s="11"/>
      <c r="AS66" s="11"/>
      <c r="AT66" s="11"/>
      <c r="AU66" s="11"/>
      <c r="AV66" s="11"/>
      <c r="AW66" s="11"/>
      <c r="AX66" s="11"/>
      <c r="AY66" s="11"/>
      <c r="AZ66" s="11"/>
      <c r="BA66" s="11"/>
      <c r="BB66" s="11"/>
      <c r="BC66" s="11"/>
      <c r="BD66" s="11"/>
      <c r="BE66" s="11"/>
      <c r="BF66" s="11"/>
      <c r="BG66" s="11"/>
      <c r="BH66" s="11"/>
      <c r="BI66" s="11"/>
      <c r="BJ66" s="11"/>
      <c r="BK66" s="11"/>
      <c r="BL66" s="11"/>
      <c r="BM66" s="11"/>
      <c r="BN66" s="11"/>
      <c r="BO66" s="11"/>
      <c r="BP66" s="11"/>
      <c r="BQ66" s="11"/>
      <c r="BR66" s="11"/>
      <c r="BS66" s="11"/>
      <c r="BT66" s="11"/>
      <c r="BU66" s="11"/>
      <c r="BV66" s="11"/>
      <c r="BW66" s="11"/>
      <c r="BX66" s="11"/>
      <c r="BY66" s="11"/>
      <c r="BZ66" s="11"/>
    </row>
    <row r="67" spans="1:78" x14ac:dyDescent="0.35">
      <c r="A67" s="14" t="s">
        <v>158</v>
      </c>
      <c r="B67" s="11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  <c r="AA67" s="11"/>
      <c r="AB67" s="11"/>
      <c r="AC67" s="11"/>
      <c r="AD67" s="11"/>
      <c r="AE67" s="11"/>
      <c r="AF67" s="11"/>
      <c r="AG67" s="11"/>
      <c r="AH67" s="11"/>
      <c r="AI67" s="11"/>
      <c r="AJ67" s="11"/>
      <c r="AK67" s="11"/>
      <c r="AL67" s="11"/>
      <c r="AM67" s="11"/>
      <c r="AN67" s="11"/>
      <c r="AO67" s="11"/>
      <c r="AP67" s="11"/>
      <c r="AQ67" s="11"/>
      <c r="AR67" s="11"/>
      <c r="AS67" s="11"/>
      <c r="AT67" s="11"/>
      <c r="AU67" s="11"/>
      <c r="AV67" s="11"/>
      <c r="AW67" s="11"/>
      <c r="AX67" s="11"/>
      <c r="AY67" s="11"/>
      <c r="AZ67" s="11"/>
      <c r="BA67" s="11"/>
      <c r="BB67" s="11"/>
      <c r="BC67" s="11"/>
      <c r="BD67" s="11"/>
      <c r="BE67" s="11"/>
      <c r="BF67" s="11"/>
      <c r="BG67" s="11"/>
      <c r="BH67" s="11"/>
      <c r="BI67" s="11"/>
      <c r="BJ67" s="11"/>
      <c r="BK67" s="11"/>
      <c r="BL67" s="11"/>
      <c r="BM67" s="11"/>
      <c r="BN67" s="11"/>
      <c r="BO67" s="11"/>
      <c r="BP67" s="11"/>
      <c r="BQ67" s="11"/>
      <c r="BR67" s="11"/>
      <c r="BS67" s="11"/>
      <c r="BT67" s="11"/>
      <c r="BU67" s="11"/>
      <c r="BV67" s="11"/>
      <c r="BW67" s="11"/>
      <c r="BX67" s="11"/>
      <c r="BY67" s="11"/>
      <c r="BZ67" s="11"/>
    </row>
    <row r="68" spans="1:78" x14ac:dyDescent="0.35">
      <c r="A68" s="14" t="s">
        <v>159</v>
      </c>
      <c r="B68" s="11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  <c r="AA68" s="11"/>
      <c r="AB68" s="11"/>
      <c r="AC68" s="11"/>
      <c r="AD68" s="11"/>
      <c r="AE68" s="11"/>
      <c r="AF68" s="11"/>
      <c r="AG68" s="11"/>
      <c r="AH68" s="11"/>
      <c r="AI68" s="11"/>
      <c r="AJ68" s="11"/>
      <c r="AK68" s="11"/>
      <c r="AL68" s="11"/>
      <c r="AM68" s="11"/>
      <c r="AN68" s="11"/>
      <c r="AO68" s="11"/>
      <c r="AP68" s="11"/>
      <c r="AQ68" s="11"/>
      <c r="AR68" s="11"/>
      <c r="AS68" s="11"/>
      <c r="AT68" s="11"/>
      <c r="AU68" s="11"/>
      <c r="AV68" s="11"/>
      <c r="AW68" s="11"/>
      <c r="AX68" s="11"/>
      <c r="AY68" s="11"/>
      <c r="AZ68" s="11"/>
      <c r="BA68" s="11"/>
      <c r="BB68" s="11"/>
      <c r="BC68" s="11"/>
      <c r="BD68" s="11"/>
      <c r="BE68" s="11"/>
      <c r="BF68" s="11"/>
      <c r="BG68" s="11"/>
      <c r="BH68" s="11"/>
      <c r="BI68" s="11"/>
      <c r="BJ68" s="11"/>
      <c r="BK68" s="11"/>
      <c r="BL68" s="11"/>
      <c r="BM68" s="11"/>
      <c r="BN68" s="11"/>
      <c r="BO68" s="11"/>
      <c r="BP68" s="11"/>
      <c r="BQ68" s="11"/>
      <c r="BR68" s="11"/>
      <c r="BS68" s="11"/>
      <c r="BT68" s="11"/>
      <c r="BU68" s="11"/>
      <c r="BV68" s="11"/>
      <c r="BW68" s="11"/>
      <c r="BX68" s="11"/>
      <c r="BY68" s="11"/>
      <c r="BZ68" s="11"/>
    </row>
    <row r="69" spans="1:78" x14ac:dyDescent="0.35">
      <c r="A69" s="14" t="s">
        <v>160</v>
      </c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  <c r="AB69" s="11"/>
      <c r="AC69" s="11"/>
      <c r="AD69" s="11"/>
      <c r="AE69" s="11"/>
      <c r="AF69" s="11"/>
      <c r="AG69" s="11"/>
      <c r="AH69" s="11"/>
      <c r="AI69" s="11"/>
      <c r="AJ69" s="11"/>
      <c r="AK69" s="11"/>
      <c r="AL69" s="11"/>
      <c r="AM69" s="11"/>
      <c r="AN69" s="11"/>
      <c r="AO69" s="11"/>
      <c r="AP69" s="11"/>
      <c r="AQ69" s="11"/>
      <c r="AR69" s="11"/>
      <c r="AS69" s="11"/>
      <c r="AT69" s="11"/>
      <c r="AU69" s="11"/>
      <c r="AV69" s="11"/>
      <c r="AW69" s="11"/>
      <c r="AX69" s="11"/>
      <c r="AY69" s="11"/>
      <c r="AZ69" s="11"/>
      <c r="BA69" s="11"/>
      <c r="BB69" s="11"/>
      <c r="BC69" s="11"/>
      <c r="BD69" s="11"/>
      <c r="BE69" s="11"/>
      <c r="BF69" s="11"/>
      <c r="BG69" s="11"/>
      <c r="BH69" s="11"/>
      <c r="BI69" s="11"/>
      <c r="BJ69" s="11"/>
      <c r="BK69" s="11"/>
      <c r="BL69" s="11"/>
      <c r="BM69" s="11"/>
      <c r="BN69" s="11"/>
      <c r="BO69" s="11"/>
      <c r="BP69" s="11"/>
      <c r="BQ69" s="11"/>
      <c r="BR69" s="11"/>
      <c r="BS69" s="11"/>
      <c r="BT69" s="11"/>
      <c r="BU69" s="11"/>
      <c r="BV69" s="11"/>
      <c r="BW69" s="11"/>
      <c r="BX69" s="11"/>
      <c r="BY69" s="11"/>
      <c r="BZ69" s="11"/>
    </row>
    <row r="86" spans="2:74" x14ac:dyDescent="0.35">
      <c r="B86" t="s">
        <v>167</v>
      </c>
      <c r="C86">
        <v>31.49</v>
      </c>
      <c r="D86">
        <v>-4.38</v>
      </c>
      <c r="E86">
        <v>21.83</v>
      </c>
      <c r="F86">
        <v>11.96</v>
      </c>
      <c r="G86">
        <v>1.38</v>
      </c>
      <c r="H86">
        <v>13.69</v>
      </c>
      <c r="I86">
        <v>32.39</v>
      </c>
      <c r="J86">
        <v>16</v>
      </c>
      <c r="K86">
        <v>2.11</v>
      </c>
      <c r="L86">
        <v>15.06</v>
      </c>
      <c r="M86">
        <v>26.46</v>
      </c>
      <c r="N86">
        <v>-37</v>
      </c>
      <c r="O86">
        <v>5.49</v>
      </c>
      <c r="P86">
        <v>15.79</v>
      </c>
      <c r="Q86">
        <v>4.91</v>
      </c>
      <c r="R86">
        <v>10.88</v>
      </c>
      <c r="S86">
        <v>28.68</v>
      </c>
      <c r="T86">
        <v>-22.1</v>
      </c>
      <c r="U86">
        <v>-11.89</v>
      </c>
      <c r="V86">
        <v>-9.1</v>
      </c>
      <c r="W86">
        <v>21.04</v>
      </c>
      <c r="X86">
        <v>28.58</v>
      </c>
      <c r="Y86">
        <v>33.36</v>
      </c>
      <c r="Z86">
        <v>22.96</v>
      </c>
      <c r="AA86">
        <v>37.58</v>
      </c>
      <c r="AB86">
        <v>1.32</v>
      </c>
      <c r="AC86">
        <v>10.08</v>
      </c>
      <c r="AD86">
        <v>7.62</v>
      </c>
      <c r="AE86">
        <v>30.47</v>
      </c>
      <c r="AF86">
        <v>-3.1</v>
      </c>
      <c r="AG86">
        <v>31.69</v>
      </c>
      <c r="AH86">
        <v>16.61</v>
      </c>
      <c r="AI86">
        <v>5.25</v>
      </c>
      <c r="AJ86">
        <v>18.670000000000002</v>
      </c>
      <c r="AK86">
        <v>31.73</v>
      </c>
      <c r="AL86">
        <v>6.27</v>
      </c>
      <c r="AM86">
        <v>22.56</v>
      </c>
      <c r="AN86">
        <v>21.55</v>
      </c>
      <c r="AO86">
        <v>-4.91</v>
      </c>
      <c r="AP86">
        <v>32.42</v>
      </c>
      <c r="AQ86">
        <v>18.440000000000001</v>
      </c>
      <c r="AR86">
        <v>6.56</v>
      </c>
      <c r="AS86">
        <v>-7.18</v>
      </c>
      <c r="AT86">
        <v>23.84</v>
      </c>
      <c r="AU86">
        <v>37.200000000000003</v>
      </c>
      <c r="AV86">
        <v>-26.47</v>
      </c>
      <c r="AW86">
        <v>-14.66</v>
      </c>
      <c r="AX86">
        <v>18.98</v>
      </c>
      <c r="AY86">
        <v>14.31</v>
      </c>
      <c r="AZ86">
        <v>4.01</v>
      </c>
      <c r="BA86">
        <v>-8.5</v>
      </c>
      <c r="BB86">
        <v>11.06</v>
      </c>
      <c r="BC86">
        <v>23.98</v>
      </c>
      <c r="BD86">
        <v>-10.06</v>
      </c>
      <c r="BE86">
        <v>12.45</v>
      </c>
      <c r="BF86">
        <v>16.48</v>
      </c>
      <c r="BG86">
        <v>22.8</v>
      </c>
      <c r="BH86">
        <v>-8.73</v>
      </c>
      <c r="BI86">
        <v>26.89</v>
      </c>
      <c r="BJ86">
        <v>0.47</v>
      </c>
      <c r="BK86">
        <v>11.96</v>
      </c>
      <c r="BL86">
        <v>43.36</v>
      </c>
      <c r="BM86">
        <v>-10.78</v>
      </c>
      <c r="BN86">
        <v>6.56</v>
      </c>
      <c r="BO86">
        <v>31.56</v>
      </c>
      <c r="BP86">
        <v>52.62</v>
      </c>
      <c r="BQ86">
        <v>-0.99</v>
      </c>
      <c r="BR86">
        <v>18.37</v>
      </c>
      <c r="BS86">
        <v>24.02</v>
      </c>
      <c r="BT86">
        <v>31.71</v>
      </c>
      <c r="BU86">
        <v>18.79</v>
      </c>
      <c r="BV86">
        <v>5.5</v>
      </c>
    </row>
    <row r="87" spans="2:74" x14ac:dyDescent="0.35">
      <c r="C87" s="8">
        <v>31.49</v>
      </c>
      <c r="D87">
        <v>-4.38</v>
      </c>
      <c r="E87">
        <v>21.83</v>
      </c>
      <c r="F87">
        <v>11.96</v>
      </c>
      <c r="G87">
        <v>1.38</v>
      </c>
      <c r="H87">
        <v>13.69</v>
      </c>
      <c r="I87">
        <v>32.39</v>
      </c>
      <c r="J87">
        <v>16</v>
      </c>
      <c r="K87">
        <v>2.11</v>
      </c>
      <c r="L87">
        <v>15.06</v>
      </c>
      <c r="M87">
        <v>26.46</v>
      </c>
      <c r="N87">
        <v>-37</v>
      </c>
      <c r="O87">
        <v>5.49</v>
      </c>
      <c r="P87">
        <v>15.79</v>
      </c>
      <c r="Q87">
        <v>4.91</v>
      </c>
      <c r="R87">
        <v>10.88</v>
      </c>
      <c r="S87">
        <v>28.68</v>
      </c>
      <c r="T87">
        <v>-22.1</v>
      </c>
      <c r="U87">
        <v>-11.89</v>
      </c>
      <c r="V87">
        <v>-9.1</v>
      </c>
      <c r="W87">
        <v>21.04</v>
      </c>
      <c r="X87">
        <v>28.58</v>
      </c>
      <c r="Y87">
        <v>33.36</v>
      </c>
      <c r="Z87">
        <v>22.96</v>
      </c>
      <c r="AA87">
        <v>37.58</v>
      </c>
      <c r="AB87">
        <v>1.32</v>
      </c>
      <c r="AC87">
        <v>10.08</v>
      </c>
      <c r="AD87">
        <v>7.62</v>
      </c>
      <c r="AE87">
        <v>30.47</v>
      </c>
      <c r="AF87">
        <v>-3.1</v>
      </c>
      <c r="AG87">
        <v>31.69</v>
      </c>
      <c r="AH87">
        <v>16.61</v>
      </c>
      <c r="AI87">
        <v>5.25</v>
      </c>
      <c r="AJ87">
        <v>18.670000000000002</v>
      </c>
      <c r="AK87">
        <v>31.73</v>
      </c>
      <c r="AL87">
        <v>6.27</v>
      </c>
      <c r="AM87">
        <v>22.56</v>
      </c>
      <c r="AN87">
        <v>21.55</v>
      </c>
      <c r="AO87">
        <v>-4.91</v>
      </c>
      <c r="AP87">
        <v>32.42</v>
      </c>
      <c r="AQ87">
        <v>18.440000000000001</v>
      </c>
      <c r="AR87">
        <v>6.56</v>
      </c>
      <c r="AS87">
        <v>-7.18</v>
      </c>
      <c r="AT87">
        <v>23.84</v>
      </c>
      <c r="AU87">
        <v>37.200000000000003</v>
      </c>
      <c r="AV87">
        <v>-26.47</v>
      </c>
      <c r="AW87">
        <v>-14.66</v>
      </c>
      <c r="AX87">
        <v>18.98</v>
      </c>
      <c r="AY87">
        <v>14.31</v>
      </c>
      <c r="AZ87">
        <v>4.01</v>
      </c>
      <c r="BA87">
        <v>-8.5</v>
      </c>
      <c r="BB87">
        <v>11.06</v>
      </c>
      <c r="BC87">
        <v>23.98</v>
      </c>
      <c r="BD87">
        <v>-10.06</v>
      </c>
      <c r="BE87">
        <v>12.45</v>
      </c>
      <c r="BF87">
        <v>16.48</v>
      </c>
      <c r="BG87">
        <v>22.8</v>
      </c>
      <c r="BH87">
        <v>-8.73</v>
      </c>
      <c r="BI87">
        <v>26.89</v>
      </c>
      <c r="BJ87">
        <v>0.47</v>
      </c>
      <c r="BK87">
        <v>11.96</v>
      </c>
      <c r="BL87">
        <v>43.36</v>
      </c>
      <c r="BM87">
        <v>-10.78</v>
      </c>
      <c r="BN87">
        <v>6.56</v>
      </c>
      <c r="BO87">
        <v>31.56</v>
      </c>
      <c r="BP87">
        <v>52.62</v>
      </c>
      <c r="BQ87">
        <v>-0.99</v>
      </c>
      <c r="BR87">
        <v>18.37</v>
      </c>
      <c r="BS87">
        <v>24.02</v>
      </c>
      <c r="BT87">
        <v>31.71</v>
      </c>
      <c r="BU87">
        <v>18.79</v>
      </c>
      <c r="BV87">
        <v>5.5</v>
      </c>
    </row>
    <row r="88" spans="2:74" x14ac:dyDescent="0.35">
      <c r="C88" s="9">
        <f>C86/100</f>
        <v>0.31489999999999996</v>
      </c>
      <c r="D88" s="9">
        <f t="shared" ref="D88:BO88" si="11">D86/100</f>
        <v>-4.3799999999999999E-2</v>
      </c>
      <c r="E88" s="9">
        <f t="shared" si="11"/>
        <v>0.21829999999999999</v>
      </c>
      <c r="F88" s="9">
        <f t="shared" si="11"/>
        <v>0.11960000000000001</v>
      </c>
      <c r="G88" s="9">
        <f t="shared" si="11"/>
        <v>1.38E-2</v>
      </c>
      <c r="H88" s="9">
        <f t="shared" si="11"/>
        <v>0.13689999999999999</v>
      </c>
      <c r="I88" s="9">
        <f t="shared" si="11"/>
        <v>0.32390000000000002</v>
      </c>
      <c r="J88" s="9">
        <f t="shared" si="11"/>
        <v>0.16</v>
      </c>
      <c r="K88" s="9">
        <f t="shared" si="11"/>
        <v>2.1099999999999997E-2</v>
      </c>
      <c r="L88" s="9">
        <f t="shared" si="11"/>
        <v>0.15060000000000001</v>
      </c>
      <c r="M88" s="9">
        <f t="shared" si="11"/>
        <v>0.2646</v>
      </c>
      <c r="N88" s="9">
        <f t="shared" si="11"/>
        <v>-0.37</v>
      </c>
      <c r="O88" s="9">
        <f t="shared" si="11"/>
        <v>5.4900000000000004E-2</v>
      </c>
      <c r="P88" s="9">
        <f t="shared" si="11"/>
        <v>0.15789999999999998</v>
      </c>
      <c r="Q88" s="9">
        <f t="shared" si="11"/>
        <v>4.9100000000000005E-2</v>
      </c>
      <c r="R88" s="9">
        <f t="shared" si="11"/>
        <v>0.10880000000000001</v>
      </c>
      <c r="S88" s="9">
        <f t="shared" si="11"/>
        <v>0.2868</v>
      </c>
      <c r="T88" s="9">
        <f t="shared" si="11"/>
        <v>-0.221</v>
      </c>
      <c r="U88" s="9">
        <f t="shared" si="11"/>
        <v>-0.11890000000000001</v>
      </c>
      <c r="V88" s="9">
        <f t="shared" si="11"/>
        <v>-9.0999999999999998E-2</v>
      </c>
      <c r="W88" s="9">
        <f t="shared" si="11"/>
        <v>0.2104</v>
      </c>
      <c r="X88" s="9">
        <f t="shared" si="11"/>
        <v>0.2858</v>
      </c>
      <c r="Y88" s="9">
        <f t="shared" si="11"/>
        <v>0.33360000000000001</v>
      </c>
      <c r="Z88" s="9">
        <f t="shared" si="11"/>
        <v>0.2296</v>
      </c>
      <c r="AA88" s="9">
        <f t="shared" si="11"/>
        <v>0.37579999999999997</v>
      </c>
      <c r="AB88" s="9">
        <f t="shared" si="11"/>
        <v>1.32E-2</v>
      </c>
      <c r="AC88" s="9">
        <f t="shared" si="11"/>
        <v>0.1008</v>
      </c>
      <c r="AD88" s="9">
        <f t="shared" si="11"/>
        <v>7.6200000000000004E-2</v>
      </c>
      <c r="AE88" s="9">
        <f t="shared" si="11"/>
        <v>0.30469999999999997</v>
      </c>
      <c r="AF88" s="9">
        <f t="shared" si="11"/>
        <v>-3.1E-2</v>
      </c>
      <c r="AG88" s="9">
        <f t="shared" si="11"/>
        <v>0.31690000000000002</v>
      </c>
      <c r="AH88" s="9">
        <f t="shared" si="11"/>
        <v>0.1661</v>
      </c>
      <c r="AI88" s="9">
        <f t="shared" si="11"/>
        <v>5.2499999999999998E-2</v>
      </c>
      <c r="AJ88" s="9">
        <f t="shared" si="11"/>
        <v>0.1867</v>
      </c>
      <c r="AK88" s="9">
        <f t="shared" si="11"/>
        <v>0.31730000000000003</v>
      </c>
      <c r="AL88" s="9">
        <f t="shared" si="11"/>
        <v>6.2699999999999992E-2</v>
      </c>
      <c r="AM88" s="9">
        <f t="shared" si="11"/>
        <v>0.22559999999999999</v>
      </c>
      <c r="AN88" s="9">
        <f t="shared" si="11"/>
        <v>0.2155</v>
      </c>
      <c r="AO88" s="9">
        <f t="shared" si="11"/>
        <v>-4.9100000000000005E-2</v>
      </c>
      <c r="AP88" s="9">
        <f t="shared" si="11"/>
        <v>0.32420000000000004</v>
      </c>
      <c r="AQ88" s="9">
        <f t="shared" si="11"/>
        <v>0.18440000000000001</v>
      </c>
      <c r="AR88" s="9">
        <f t="shared" si="11"/>
        <v>6.5599999999999992E-2</v>
      </c>
      <c r="AS88" s="9">
        <f t="shared" si="11"/>
        <v>-7.1800000000000003E-2</v>
      </c>
      <c r="AT88" s="9">
        <f t="shared" si="11"/>
        <v>0.2384</v>
      </c>
      <c r="AU88" s="9">
        <f t="shared" si="11"/>
        <v>0.37200000000000005</v>
      </c>
      <c r="AV88" s="9">
        <f t="shared" si="11"/>
        <v>-0.26469999999999999</v>
      </c>
      <c r="AW88" s="9">
        <f t="shared" si="11"/>
        <v>-0.14660000000000001</v>
      </c>
      <c r="AX88" s="9">
        <f t="shared" si="11"/>
        <v>0.1898</v>
      </c>
      <c r="AY88" s="9">
        <f t="shared" si="11"/>
        <v>0.1431</v>
      </c>
      <c r="AZ88" s="9">
        <f t="shared" si="11"/>
        <v>4.0099999999999997E-2</v>
      </c>
      <c r="BA88" s="9">
        <f t="shared" si="11"/>
        <v>-8.5000000000000006E-2</v>
      </c>
      <c r="BB88" s="9">
        <f t="shared" si="11"/>
        <v>0.1106</v>
      </c>
      <c r="BC88" s="9">
        <f t="shared" si="11"/>
        <v>0.23980000000000001</v>
      </c>
      <c r="BD88" s="9">
        <f t="shared" si="11"/>
        <v>-0.10060000000000001</v>
      </c>
      <c r="BE88" s="9">
        <f t="shared" si="11"/>
        <v>0.1245</v>
      </c>
      <c r="BF88" s="9">
        <f t="shared" si="11"/>
        <v>0.1648</v>
      </c>
      <c r="BG88" s="9">
        <f t="shared" si="11"/>
        <v>0.22800000000000001</v>
      </c>
      <c r="BH88" s="9">
        <f t="shared" si="11"/>
        <v>-8.7300000000000003E-2</v>
      </c>
      <c r="BI88" s="9">
        <f t="shared" si="11"/>
        <v>0.26890000000000003</v>
      </c>
      <c r="BJ88" s="9">
        <f t="shared" si="11"/>
        <v>4.6999999999999993E-3</v>
      </c>
      <c r="BK88" s="9">
        <f t="shared" si="11"/>
        <v>0.11960000000000001</v>
      </c>
      <c r="BL88" s="9">
        <f t="shared" si="11"/>
        <v>0.43359999999999999</v>
      </c>
      <c r="BM88" s="9">
        <f t="shared" si="11"/>
        <v>-0.10779999999999999</v>
      </c>
      <c r="BN88" s="9">
        <f t="shared" si="11"/>
        <v>6.5599999999999992E-2</v>
      </c>
      <c r="BO88" s="9">
        <f t="shared" si="11"/>
        <v>0.31559999999999999</v>
      </c>
      <c r="BP88" s="9">
        <f t="shared" ref="BP88:BV88" si="12">BP86/100</f>
        <v>0.5262</v>
      </c>
      <c r="BQ88" s="9">
        <f t="shared" si="12"/>
        <v>-9.8999999999999991E-3</v>
      </c>
      <c r="BR88" s="9">
        <f t="shared" si="12"/>
        <v>0.1837</v>
      </c>
      <c r="BS88" s="9">
        <f t="shared" si="12"/>
        <v>0.2402</v>
      </c>
      <c r="BT88" s="9">
        <f t="shared" si="12"/>
        <v>0.31709999999999999</v>
      </c>
      <c r="BU88" s="9">
        <f t="shared" si="12"/>
        <v>0.18789999999999998</v>
      </c>
      <c r="BV88" s="9">
        <f t="shared" si="12"/>
        <v>5.5E-2</v>
      </c>
    </row>
  </sheetData>
  <mergeCells count="11">
    <mergeCell ref="A69:BZ69"/>
    <mergeCell ref="A64:BZ64"/>
    <mergeCell ref="A65:BZ65"/>
    <mergeCell ref="A66:BZ66"/>
    <mergeCell ref="A67:BZ67"/>
    <mergeCell ref="A68:BZ68"/>
    <mergeCell ref="A1:BY1"/>
    <mergeCell ref="A2:BY2"/>
    <mergeCell ref="A3:BY3"/>
    <mergeCell ref="A4:BY4"/>
    <mergeCell ref="A63:BZ6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HILLEL FRIDMAN</cp:lastModifiedBy>
  <dcterms:created xsi:type="dcterms:W3CDTF">2023-02-27T17:09:46Z</dcterms:created>
  <dcterms:modified xsi:type="dcterms:W3CDTF">2023-03-03T11:10:27Z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2.5.6</vt:lpwstr>
  </property>
</Properties>
</file>