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illy\Downloads\2022-2\"/>
    </mc:Choice>
  </mc:AlternateContent>
  <xr:revisionPtr revIDLastSave="0" documentId="13_ncr:1_{31676E70-B69F-4773-A47F-603AA8CF4575}" xr6:coauthVersionLast="47" xr6:coauthVersionMax="47" xr10:uidLastSave="{00000000-0000-0000-0000-000000000000}"/>
  <bookViews>
    <workbookView xWindow="-110" yWindow="-110" windowWidth="19420" windowHeight="10420" xr2:uid="{68831884-5D14-4B89-A090-F1961BDECD5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E16" i="1" l="1"/>
  <c r="AF16" i="1"/>
  <c r="AG16" i="1"/>
  <c r="AH16" i="1"/>
  <c r="AI16" i="1"/>
  <c r="AJ16" i="1"/>
  <c r="AK16" i="1"/>
  <c r="AL16" i="1"/>
  <c r="AM16" i="1"/>
  <c r="AN16" i="1"/>
  <c r="AO16" i="1"/>
  <c r="AP16" i="1"/>
  <c r="AQ16" i="1"/>
  <c r="AR16" i="1"/>
  <c r="AS16" i="1"/>
  <c r="AT16" i="1"/>
  <c r="AU16" i="1"/>
  <c r="AV16" i="1"/>
  <c r="AW16" i="1"/>
  <c r="AX16" i="1"/>
  <c r="AY16" i="1"/>
  <c r="AZ16" i="1"/>
  <c r="BA16" i="1"/>
  <c r="BB16" i="1"/>
  <c r="BC16" i="1"/>
  <c r="AD16" i="1"/>
  <c r="C12" i="1" l="1"/>
  <c r="D12" i="1"/>
  <c r="E12" i="1"/>
  <c r="F12" i="1"/>
  <c r="G12" i="1"/>
  <c r="H12" i="1"/>
  <c r="I12" i="1"/>
  <c r="J12" i="1"/>
  <c r="K12" i="1"/>
  <c r="L12" i="1"/>
  <c r="M12" i="1"/>
  <c r="N12" i="1"/>
  <c r="O12" i="1"/>
  <c r="P12" i="1"/>
  <c r="Q12" i="1"/>
  <c r="R12" i="1"/>
  <c r="S12" i="1"/>
  <c r="T12" i="1"/>
  <c r="U12" i="1"/>
  <c r="V12" i="1"/>
  <c r="W12" i="1"/>
  <c r="X12" i="1"/>
  <c r="Y12" i="1"/>
  <c r="Z12" i="1"/>
  <c r="AA12" i="1"/>
  <c r="AB12" i="1"/>
  <c r="AC12" i="1"/>
  <c r="AD12" i="1"/>
  <c r="AE12" i="1"/>
  <c r="AF12" i="1"/>
  <c r="AG12" i="1"/>
  <c r="AH12" i="1"/>
  <c r="AI12" i="1"/>
  <c r="AJ12" i="1"/>
  <c r="AK12" i="1"/>
  <c r="AL12" i="1"/>
  <c r="AM12" i="1"/>
  <c r="AN12" i="1"/>
  <c r="AO12" i="1"/>
  <c r="AP12" i="1"/>
  <c r="AQ12" i="1"/>
  <c r="AR12" i="1"/>
  <c r="AS12" i="1"/>
  <c r="AT12" i="1"/>
  <c r="AU12" i="1"/>
  <c r="AV12" i="1"/>
  <c r="AW12" i="1"/>
  <c r="AX12" i="1"/>
  <c r="AY12" i="1"/>
  <c r="AZ12" i="1"/>
  <c r="BA12" i="1"/>
  <c r="BB12" i="1"/>
  <c r="BC12" i="1"/>
  <c r="C13" i="1"/>
  <c r="D13" i="1"/>
  <c r="E13" i="1"/>
  <c r="F13" i="1"/>
  <c r="G13" i="1"/>
  <c r="H13" i="1"/>
  <c r="I13" i="1"/>
  <c r="J13" i="1"/>
  <c r="K13" i="1"/>
  <c r="L13" i="1"/>
  <c r="M13" i="1"/>
  <c r="N13" i="1"/>
  <c r="O13" i="1"/>
  <c r="P13" i="1"/>
  <c r="Q13" i="1"/>
  <c r="R13" i="1"/>
  <c r="S13" i="1"/>
  <c r="T13" i="1"/>
  <c r="U13" i="1"/>
  <c r="V13" i="1"/>
  <c r="W13" i="1"/>
  <c r="X13" i="1"/>
  <c r="Y13" i="1"/>
  <c r="Z13" i="1"/>
  <c r="AA13" i="1"/>
  <c r="AB13" i="1"/>
  <c r="AC13" i="1"/>
  <c r="AD13" i="1"/>
  <c r="AE13" i="1"/>
  <c r="AF13" i="1"/>
  <c r="AG13" i="1"/>
  <c r="AH13" i="1"/>
  <c r="AI13" i="1"/>
  <c r="AJ13" i="1"/>
  <c r="AK13" i="1"/>
  <c r="AL13" i="1"/>
  <c r="AM13" i="1"/>
  <c r="AN13" i="1"/>
  <c r="AO13" i="1"/>
  <c r="AP13" i="1"/>
  <c r="AQ13" i="1"/>
  <c r="AR13" i="1"/>
  <c r="AS13" i="1"/>
  <c r="AT13" i="1"/>
  <c r="AU13" i="1"/>
  <c r="AV13" i="1"/>
  <c r="AW13" i="1"/>
  <c r="AX13" i="1"/>
  <c r="AY13" i="1"/>
  <c r="AZ13" i="1"/>
  <c r="BA13" i="1"/>
  <c r="BB13" i="1"/>
  <c r="BC13" i="1"/>
  <c r="B13" i="1"/>
  <c r="B12" i="1"/>
  <c r="C8" i="1"/>
  <c r="D8" i="1"/>
  <c r="E8" i="1"/>
  <c r="F8" i="1"/>
  <c r="G8" i="1"/>
  <c r="H8" i="1"/>
  <c r="I8" i="1"/>
  <c r="J8" i="1"/>
  <c r="K8" i="1"/>
  <c r="L8" i="1"/>
  <c r="M8" i="1"/>
  <c r="N8" i="1"/>
  <c r="O8" i="1"/>
  <c r="P8" i="1"/>
  <c r="Q8" i="1"/>
  <c r="R8" i="1"/>
  <c r="S8" i="1"/>
  <c r="T8" i="1"/>
  <c r="U8" i="1"/>
  <c r="V8" i="1"/>
  <c r="W8" i="1"/>
  <c r="X8" i="1"/>
  <c r="Y8" i="1"/>
  <c r="Z8" i="1"/>
  <c r="AA8" i="1"/>
  <c r="AB8" i="1"/>
  <c r="AC8" i="1"/>
  <c r="AD8" i="1"/>
  <c r="AE8" i="1"/>
  <c r="AF8" i="1"/>
  <c r="AG8" i="1"/>
  <c r="AH8" i="1"/>
  <c r="AI8" i="1"/>
  <c r="AJ8" i="1"/>
  <c r="AK8" i="1"/>
  <c r="AL8" i="1"/>
  <c r="AM8" i="1"/>
  <c r="AN8" i="1"/>
  <c r="AO8" i="1"/>
  <c r="AP8" i="1"/>
  <c r="AQ8" i="1"/>
  <c r="AR8" i="1"/>
  <c r="AS8" i="1"/>
  <c r="AT8" i="1"/>
  <c r="AU8" i="1"/>
  <c r="AV8" i="1"/>
  <c r="AW8" i="1"/>
  <c r="AX8" i="1"/>
  <c r="AY8" i="1"/>
  <c r="AZ8" i="1"/>
  <c r="BA8" i="1"/>
  <c r="BB8" i="1"/>
  <c r="BC8" i="1"/>
  <c r="B8" i="1"/>
  <c r="C5" i="1"/>
  <c r="D5" i="1"/>
  <c r="E5" i="1"/>
  <c r="F5" i="1"/>
  <c r="G5" i="1"/>
  <c r="H5" i="1"/>
  <c r="I5" i="1"/>
  <c r="J5" i="1"/>
  <c r="K5" i="1"/>
  <c r="L5" i="1"/>
  <c r="M5" i="1"/>
  <c r="N5" i="1"/>
  <c r="O5" i="1"/>
  <c r="P5" i="1"/>
  <c r="Q5" i="1"/>
  <c r="R5" i="1"/>
  <c r="S5" i="1"/>
  <c r="T5" i="1"/>
  <c r="U5" i="1"/>
  <c r="V5" i="1"/>
  <c r="W5" i="1"/>
  <c r="X5" i="1"/>
  <c r="Y5" i="1"/>
  <c r="Z5" i="1"/>
  <c r="AA5" i="1"/>
  <c r="AB5" i="1"/>
  <c r="AC5" i="1"/>
  <c r="AD5" i="1"/>
  <c r="AE5" i="1"/>
  <c r="AF5" i="1"/>
  <c r="AG5" i="1"/>
  <c r="AH5" i="1"/>
  <c r="AI5" i="1"/>
  <c r="AJ5" i="1"/>
  <c r="AK5" i="1"/>
  <c r="AL5" i="1"/>
  <c r="AM5" i="1"/>
  <c r="AN5" i="1"/>
  <c r="AO5" i="1"/>
  <c r="AP5" i="1"/>
  <c r="AQ5" i="1"/>
  <c r="AR5" i="1"/>
  <c r="AS5" i="1"/>
  <c r="AT5" i="1"/>
  <c r="AU5" i="1"/>
  <c r="AV5" i="1"/>
  <c r="AW5" i="1"/>
  <c r="AX5" i="1"/>
  <c r="AY5" i="1"/>
  <c r="AZ5" i="1"/>
  <c r="BA5" i="1"/>
  <c r="BB5" i="1"/>
  <c r="BC5" i="1"/>
  <c r="B5" i="1"/>
  <c r="BD8" i="1" l="1"/>
  <c r="BD5" i="1"/>
</calcChain>
</file>

<file path=xl/sharedStrings.xml><?xml version="1.0" encoding="utf-8"?>
<sst xmlns="http://schemas.openxmlformats.org/spreadsheetml/2006/main" count="19" uniqueCount="19">
  <si>
    <t>7 years proximate</t>
  </si>
  <si>
    <t>30 years on target</t>
  </si>
  <si>
    <t>37 years of 53 equal to 70%</t>
  </si>
  <si>
    <t>GO/GVA non-financial corporations</t>
  </si>
  <si>
    <t>line 3 / line 4</t>
  </si>
  <si>
    <t>line 3 /line 7</t>
  </si>
  <si>
    <t>profit margin based on G.V.A</t>
  </si>
  <si>
    <t>RATE OF PROFIT based on circulating + fixed</t>
  </si>
  <si>
    <t>Green's rate of profit indexed</t>
  </si>
  <si>
    <t>Inventories NIPA Table 5.85A &amp; B</t>
  </si>
  <si>
    <t>TOTAL BUSINESS INVENTORY TURNOVER</t>
  </si>
  <si>
    <t>REVERSE INVENTORY CYCLE</t>
  </si>
  <si>
    <t xml:space="preserve">fred table </t>
  </si>
  <si>
    <t>ISRATIO</t>
  </si>
  <si>
    <t>Green's rates of turnover goods producing</t>
  </si>
  <si>
    <t>* Jefferies rate of profit taken visually from graph</t>
  </si>
  <si>
    <t>Jefferies rates of turnover</t>
  </si>
  <si>
    <t>Jefferies rate of profit*</t>
  </si>
  <si>
    <t>JEFFERIES  rate of profit indexed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</si>
</sst>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Arial"/>
      <family val="2"/>
    </font>
    <font>
      <b/>
      <sz val="10"/>
      <color theme="5"/>
      <name val="Arial"/>
      <family val="2"/>
    </font>
    <font>
      <b/>
      <sz val="11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6">
    <xf numFmtId="0" fontId="0" fillId="0" borderId="0" xfId="0"/>
    <xf numFmtId="2" fontId="3" fillId="0" borderId="0" xfId="0" applyNumberFormat="1" applyFont="1"/>
    <xf numFmtId="9" fontId="0" fillId="0" borderId="0" xfId="1" applyFont="1"/>
    <xf numFmtId="9" fontId="2" fillId="0" borderId="0" xfId="0" applyNumberFormat="1" applyFont="1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0" borderId="0" xfId="0" applyFill="1"/>
    <xf numFmtId="2" fontId="0" fillId="0" borderId="0" xfId="0" applyNumberFormat="1"/>
    <xf numFmtId="164" fontId="0" fillId="0" borderId="0" xfId="1" applyNumberFormat="1" applyFont="1" applyFill="1"/>
    <xf numFmtId="164" fontId="0" fillId="0" borderId="0" xfId="0" applyNumberFormat="1" applyFill="1"/>
    <xf numFmtId="10" fontId="0" fillId="0" borderId="0" xfId="1" applyNumberFormat="1" applyFont="1" applyFill="1"/>
    <xf numFmtId="10" fontId="0" fillId="0" borderId="0" xfId="0" applyNumberFormat="1" applyFill="1"/>
    <xf numFmtId="164" fontId="4" fillId="0" borderId="0" xfId="1" applyNumberFormat="1" applyFont="1"/>
    <xf numFmtId="9" fontId="4" fillId="0" borderId="0" xfId="1" applyNumberFormat="1" applyFont="1"/>
    <xf numFmtId="0" fontId="5" fillId="5" borderId="0" xfId="0" applyFont="1" applyFill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300" b="1"/>
              <a:t>CORRELATION BETWEEN GREEN's R.O.T. and JEFFRIES R.O.T.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9900481189851273E-2"/>
          <c:y val="0.17171296296296298"/>
          <c:w val="0.86865704286964129"/>
          <c:h val="0.72088764946048411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Sheet1!$B$1:$BC$2</c:f>
              <c:strCache>
                <c:ptCount val="54"/>
                <c:pt idx="0">
                  <c:v>1964</c:v>
                </c:pt>
                <c:pt idx="1">
                  <c:v>1965</c:v>
                </c:pt>
                <c:pt idx="2">
                  <c:v>1966</c:v>
                </c:pt>
                <c:pt idx="3">
                  <c:v>1967</c:v>
                </c:pt>
                <c:pt idx="4">
                  <c:v>1968</c:v>
                </c:pt>
                <c:pt idx="5">
                  <c:v>1969</c:v>
                </c:pt>
                <c:pt idx="6">
                  <c:v>1970</c:v>
                </c:pt>
                <c:pt idx="7">
                  <c:v>1971</c:v>
                </c:pt>
                <c:pt idx="8">
                  <c:v>1972</c:v>
                </c:pt>
                <c:pt idx="9">
                  <c:v>1973</c:v>
                </c:pt>
                <c:pt idx="10">
                  <c:v>1974</c:v>
                </c:pt>
                <c:pt idx="11">
                  <c:v>1975</c:v>
                </c:pt>
                <c:pt idx="12">
                  <c:v>1976</c:v>
                </c:pt>
                <c:pt idx="13">
                  <c:v>1977</c:v>
                </c:pt>
                <c:pt idx="14">
                  <c:v>1978</c:v>
                </c:pt>
                <c:pt idx="15">
                  <c:v>1979</c:v>
                </c:pt>
                <c:pt idx="16">
                  <c:v>1980</c:v>
                </c:pt>
                <c:pt idx="17">
                  <c:v>1981</c:v>
                </c:pt>
                <c:pt idx="18">
                  <c:v>1982</c:v>
                </c:pt>
                <c:pt idx="19">
                  <c:v>1983</c:v>
                </c:pt>
                <c:pt idx="20">
                  <c:v>1984</c:v>
                </c:pt>
                <c:pt idx="21">
                  <c:v>1985</c:v>
                </c:pt>
                <c:pt idx="22">
                  <c:v>1986</c:v>
                </c:pt>
                <c:pt idx="23">
                  <c:v>1987</c:v>
                </c:pt>
                <c:pt idx="24">
                  <c:v>1988</c:v>
                </c:pt>
                <c:pt idx="25">
                  <c:v>1989</c:v>
                </c:pt>
                <c:pt idx="26">
                  <c:v>1990</c:v>
                </c:pt>
                <c:pt idx="27">
                  <c:v>1991</c:v>
                </c:pt>
                <c:pt idx="28">
                  <c:v>1992</c:v>
                </c:pt>
                <c:pt idx="29">
                  <c:v>1993</c:v>
                </c:pt>
                <c:pt idx="30">
                  <c:v>1994</c:v>
                </c:pt>
                <c:pt idx="31">
                  <c:v>1995</c:v>
                </c:pt>
                <c:pt idx="32">
                  <c:v>1996</c:v>
                </c:pt>
                <c:pt idx="33">
                  <c:v>1997</c:v>
                </c:pt>
                <c:pt idx="34">
                  <c:v>1998</c:v>
                </c:pt>
                <c:pt idx="35">
                  <c:v>1999</c:v>
                </c:pt>
                <c:pt idx="36">
                  <c:v>2000</c:v>
                </c:pt>
                <c:pt idx="37">
                  <c:v>2001</c:v>
                </c:pt>
                <c:pt idx="38">
                  <c:v>2002</c:v>
                </c:pt>
                <c:pt idx="39">
                  <c:v>2003</c:v>
                </c:pt>
                <c:pt idx="40">
                  <c:v>2004</c:v>
                </c:pt>
                <c:pt idx="41">
                  <c:v>2005</c:v>
                </c:pt>
                <c:pt idx="42">
                  <c:v>2006</c:v>
                </c:pt>
                <c:pt idx="43">
                  <c:v>2007</c:v>
                </c:pt>
                <c:pt idx="44">
                  <c:v>2008</c:v>
                </c:pt>
                <c:pt idx="45">
                  <c:v>2009</c:v>
                </c:pt>
                <c:pt idx="46">
                  <c:v>2010</c:v>
                </c:pt>
                <c:pt idx="47">
                  <c:v>2011</c:v>
                </c:pt>
                <c:pt idx="48">
                  <c:v>2012</c:v>
                </c:pt>
                <c:pt idx="49">
                  <c:v>2013</c:v>
                </c:pt>
                <c:pt idx="50">
                  <c:v>2014</c:v>
                </c:pt>
                <c:pt idx="51">
                  <c:v>2015</c:v>
                </c:pt>
                <c:pt idx="52">
                  <c:v>2016</c:v>
                </c:pt>
                <c:pt idx="53">
                  <c:v>2017</c:v>
                </c:pt>
              </c:strCache>
            </c:strRef>
          </c:cat>
          <c:val>
            <c:numRef>
              <c:f>Sheet1!$B$5:$BC$5</c:f>
              <c:numCache>
                <c:formatCode>0%</c:formatCode>
                <c:ptCount val="54"/>
                <c:pt idx="0">
                  <c:v>0.62174375332270071</c:v>
                </c:pt>
                <c:pt idx="1">
                  <c:v>0.65164173304837769</c:v>
                </c:pt>
                <c:pt idx="2">
                  <c:v>0.68857758620689657</c:v>
                </c:pt>
                <c:pt idx="3">
                  <c:v>0.65936272370144045</c:v>
                </c:pt>
                <c:pt idx="4">
                  <c:v>0.66133720930232565</c:v>
                </c:pt>
                <c:pt idx="5">
                  <c:v>0.65596868884540116</c:v>
                </c:pt>
                <c:pt idx="6">
                  <c:v>0.66033300685602359</c:v>
                </c:pt>
                <c:pt idx="7">
                  <c:v>0.6523238696109358</c:v>
                </c:pt>
                <c:pt idx="8">
                  <c:v>0.63760789914922689</c:v>
                </c:pt>
                <c:pt idx="9">
                  <c:v>0.62673887649994686</c:v>
                </c:pt>
                <c:pt idx="10">
                  <c:v>0.62139449541284397</c:v>
                </c:pt>
                <c:pt idx="11">
                  <c:v>0.64629010393131492</c:v>
                </c:pt>
                <c:pt idx="12">
                  <c:v>0.66806709201075409</c:v>
                </c:pt>
                <c:pt idx="13">
                  <c:v>0.65831482460779123</c:v>
                </c:pt>
                <c:pt idx="14">
                  <c:v>0.6566241840223811</c:v>
                </c:pt>
                <c:pt idx="15">
                  <c:v>0.66529907147484346</c:v>
                </c:pt>
                <c:pt idx="16">
                  <c:v>0.69561043895610442</c:v>
                </c:pt>
                <c:pt idx="17">
                  <c:v>0.71647458864875968</c:v>
                </c:pt>
                <c:pt idx="18">
                  <c:v>0.7065771716741247</c:v>
                </c:pt>
                <c:pt idx="19">
                  <c:v>0.6382706164931945</c:v>
                </c:pt>
                <c:pt idx="20">
                  <c:v>0.64868035190615836</c:v>
                </c:pt>
                <c:pt idx="21">
                  <c:v>0.66758344076779819</c:v>
                </c:pt>
                <c:pt idx="22">
                  <c:v>0.64017632241813605</c:v>
                </c:pt>
                <c:pt idx="23">
                  <c:v>0.67036173370078422</c:v>
                </c:pt>
                <c:pt idx="24">
                  <c:v>0.64983576544074106</c:v>
                </c:pt>
                <c:pt idx="25">
                  <c:v>0.70653213139384008</c:v>
                </c:pt>
                <c:pt idx="26">
                  <c:v>0.73156975293236837</c:v>
                </c:pt>
                <c:pt idx="27">
                  <c:v>1.0095618279110319</c:v>
                </c:pt>
                <c:pt idx="28">
                  <c:v>0.95322263706032617</c:v>
                </c:pt>
                <c:pt idx="29">
                  <c:v>0.82067496004762952</c:v>
                </c:pt>
                <c:pt idx="30">
                  <c:v>0.72372416209272439</c:v>
                </c:pt>
                <c:pt idx="31">
                  <c:v>0.74974318451205058</c:v>
                </c:pt>
                <c:pt idx="32">
                  <c:v>0.75748872629923725</c:v>
                </c:pt>
                <c:pt idx="33">
                  <c:v>0.7319534171008274</c:v>
                </c:pt>
                <c:pt idx="34">
                  <c:v>0.81640988547317661</c:v>
                </c:pt>
                <c:pt idx="35">
                  <c:v>0.85219773159991119</c:v>
                </c:pt>
                <c:pt idx="36">
                  <c:v>1.0718858710562416</c:v>
                </c:pt>
                <c:pt idx="37">
                  <c:v>1.194026314290596</c:v>
                </c:pt>
                <c:pt idx="38">
                  <c:v>1.238525506638714</c:v>
                </c:pt>
                <c:pt idx="39">
                  <c:v>1.3426501917341289</c:v>
                </c:pt>
                <c:pt idx="40">
                  <c:v>1.7451685347170234</c:v>
                </c:pt>
                <c:pt idx="41">
                  <c:v>1.4895824709551013</c:v>
                </c:pt>
                <c:pt idx="42">
                  <c:v>2.8396645421583036</c:v>
                </c:pt>
                <c:pt idx="43">
                  <c:v>1.3964293083951698</c:v>
                </c:pt>
                <c:pt idx="44">
                  <c:v>1.2176758077654086</c:v>
                </c:pt>
                <c:pt idx="45">
                  <c:v>1.1176592501071134</c:v>
                </c:pt>
                <c:pt idx="46">
                  <c:v>1.0323987086945483</c:v>
                </c:pt>
                <c:pt idx="47">
                  <c:v>0.78411954648085658</c:v>
                </c:pt>
                <c:pt idx="48">
                  <c:v>0.80485197111326467</c:v>
                </c:pt>
                <c:pt idx="49">
                  <c:v>0.81478140597750914</c:v>
                </c:pt>
                <c:pt idx="50">
                  <c:v>0.88995585229793517</c:v>
                </c:pt>
                <c:pt idx="51">
                  <c:v>0.96905070303843688</c:v>
                </c:pt>
                <c:pt idx="52">
                  <c:v>0.88097507830586941</c:v>
                </c:pt>
                <c:pt idx="53">
                  <c:v>0.86839193030859607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85B-449B-930D-68F1334CB6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63128592"/>
        <c:axId val="1663129840"/>
      </c:lineChart>
      <c:catAx>
        <c:axId val="16631285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63129840"/>
        <c:crosses val="autoZero"/>
        <c:auto val="1"/>
        <c:lblAlgn val="ctr"/>
        <c:lblOffset val="100"/>
        <c:noMultiLvlLbl val="0"/>
      </c:catAx>
      <c:valAx>
        <c:axId val="16631298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631285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JEFFRIES R.O.P. vs PROFIT MARGINS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Jeffries r.o.p.</c:v>
          </c:tx>
          <c:spPr>
            <a:ln w="2222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Sheet1!$B$1:$BC$1</c:f>
              <c:numCache>
                <c:formatCode>General</c:formatCode>
                <c:ptCount val="54"/>
                <c:pt idx="0">
                  <c:v>1964</c:v>
                </c:pt>
                <c:pt idx="1">
                  <c:v>1965</c:v>
                </c:pt>
                <c:pt idx="2">
                  <c:v>1966</c:v>
                </c:pt>
                <c:pt idx="3">
                  <c:v>1967</c:v>
                </c:pt>
                <c:pt idx="4">
                  <c:v>1968</c:v>
                </c:pt>
                <c:pt idx="5">
                  <c:v>1969</c:v>
                </c:pt>
                <c:pt idx="6">
                  <c:v>1970</c:v>
                </c:pt>
                <c:pt idx="7">
                  <c:v>1971</c:v>
                </c:pt>
                <c:pt idx="8">
                  <c:v>1972</c:v>
                </c:pt>
                <c:pt idx="9">
                  <c:v>1973</c:v>
                </c:pt>
                <c:pt idx="10">
                  <c:v>1974</c:v>
                </c:pt>
                <c:pt idx="11">
                  <c:v>1975</c:v>
                </c:pt>
                <c:pt idx="12">
                  <c:v>1976</c:v>
                </c:pt>
                <c:pt idx="13">
                  <c:v>1977</c:v>
                </c:pt>
                <c:pt idx="14">
                  <c:v>1978</c:v>
                </c:pt>
                <c:pt idx="15">
                  <c:v>1979</c:v>
                </c:pt>
                <c:pt idx="16">
                  <c:v>1980</c:v>
                </c:pt>
                <c:pt idx="17">
                  <c:v>1981</c:v>
                </c:pt>
                <c:pt idx="18">
                  <c:v>1982</c:v>
                </c:pt>
                <c:pt idx="19">
                  <c:v>1983</c:v>
                </c:pt>
                <c:pt idx="20">
                  <c:v>1984</c:v>
                </c:pt>
                <c:pt idx="21">
                  <c:v>1985</c:v>
                </c:pt>
                <c:pt idx="22">
                  <c:v>1986</c:v>
                </c:pt>
                <c:pt idx="23">
                  <c:v>1987</c:v>
                </c:pt>
                <c:pt idx="24">
                  <c:v>1988</c:v>
                </c:pt>
                <c:pt idx="25">
                  <c:v>1989</c:v>
                </c:pt>
                <c:pt idx="26">
                  <c:v>1990</c:v>
                </c:pt>
                <c:pt idx="27">
                  <c:v>1991</c:v>
                </c:pt>
                <c:pt idx="28">
                  <c:v>1992</c:v>
                </c:pt>
                <c:pt idx="29">
                  <c:v>1993</c:v>
                </c:pt>
                <c:pt idx="30">
                  <c:v>1994</c:v>
                </c:pt>
                <c:pt idx="31">
                  <c:v>1995</c:v>
                </c:pt>
                <c:pt idx="32">
                  <c:v>1996</c:v>
                </c:pt>
                <c:pt idx="33">
                  <c:v>1997</c:v>
                </c:pt>
                <c:pt idx="34">
                  <c:v>1998</c:v>
                </c:pt>
                <c:pt idx="35">
                  <c:v>1999</c:v>
                </c:pt>
                <c:pt idx="36">
                  <c:v>2000</c:v>
                </c:pt>
                <c:pt idx="37">
                  <c:v>2001</c:v>
                </c:pt>
                <c:pt idx="38">
                  <c:v>2002</c:v>
                </c:pt>
                <c:pt idx="39">
                  <c:v>2003</c:v>
                </c:pt>
                <c:pt idx="40">
                  <c:v>2004</c:v>
                </c:pt>
                <c:pt idx="41">
                  <c:v>2005</c:v>
                </c:pt>
                <c:pt idx="42">
                  <c:v>2006</c:v>
                </c:pt>
                <c:pt idx="43">
                  <c:v>2007</c:v>
                </c:pt>
                <c:pt idx="44">
                  <c:v>2008</c:v>
                </c:pt>
                <c:pt idx="45">
                  <c:v>2009</c:v>
                </c:pt>
                <c:pt idx="46">
                  <c:v>2010</c:v>
                </c:pt>
                <c:pt idx="47">
                  <c:v>2011</c:v>
                </c:pt>
                <c:pt idx="48">
                  <c:v>2012</c:v>
                </c:pt>
                <c:pt idx="49">
                  <c:v>2013</c:v>
                </c:pt>
                <c:pt idx="50">
                  <c:v>2014</c:v>
                </c:pt>
                <c:pt idx="51">
                  <c:v>2015</c:v>
                </c:pt>
                <c:pt idx="52">
                  <c:v>2016</c:v>
                </c:pt>
                <c:pt idx="53">
                  <c:v>2017</c:v>
                </c:pt>
              </c:numCache>
            </c:numRef>
          </c:cat>
          <c:val>
            <c:numRef>
              <c:f>Sheet1!$B$9:$BC$9</c:f>
              <c:numCache>
                <c:formatCode>0.00%</c:formatCode>
                <c:ptCount val="54"/>
                <c:pt idx="0">
                  <c:v>0.13</c:v>
                </c:pt>
                <c:pt idx="1">
                  <c:v>0.15</c:v>
                </c:pt>
                <c:pt idx="2">
                  <c:v>0.15</c:v>
                </c:pt>
                <c:pt idx="3">
                  <c:v>0.14000000000000001</c:v>
                </c:pt>
                <c:pt idx="4">
                  <c:v>0.14000000000000001</c:v>
                </c:pt>
                <c:pt idx="5">
                  <c:v>0.13</c:v>
                </c:pt>
                <c:pt idx="6">
                  <c:v>0.12</c:v>
                </c:pt>
                <c:pt idx="7">
                  <c:v>0.11</c:v>
                </c:pt>
                <c:pt idx="8">
                  <c:v>0.12</c:v>
                </c:pt>
                <c:pt idx="9">
                  <c:v>0.13</c:v>
                </c:pt>
                <c:pt idx="10">
                  <c:v>0.13</c:v>
                </c:pt>
                <c:pt idx="11">
                  <c:v>0.12</c:v>
                </c:pt>
                <c:pt idx="12">
                  <c:v>0.15</c:v>
                </c:pt>
                <c:pt idx="13">
                  <c:v>0.15</c:v>
                </c:pt>
                <c:pt idx="14">
                  <c:v>0.16</c:v>
                </c:pt>
                <c:pt idx="15">
                  <c:v>0.15</c:v>
                </c:pt>
                <c:pt idx="16">
                  <c:v>0.13</c:v>
                </c:pt>
                <c:pt idx="17">
                  <c:v>0.12</c:v>
                </c:pt>
                <c:pt idx="18">
                  <c:v>0.08</c:v>
                </c:pt>
                <c:pt idx="19">
                  <c:v>0.09</c:v>
                </c:pt>
                <c:pt idx="20">
                  <c:v>0.1</c:v>
                </c:pt>
                <c:pt idx="21">
                  <c:v>0.08</c:v>
                </c:pt>
                <c:pt idx="22">
                  <c:v>7.0000000000000007E-2</c:v>
                </c:pt>
                <c:pt idx="23">
                  <c:v>0.08</c:v>
                </c:pt>
                <c:pt idx="24">
                  <c:v>7.0000000000000007E-2</c:v>
                </c:pt>
                <c:pt idx="25">
                  <c:v>0.08</c:v>
                </c:pt>
                <c:pt idx="26">
                  <c:v>7.0000000000000007E-2</c:v>
                </c:pt>
                <c:pt idx="27">
                  <c:v>0.08</c:v>
                </c:pt>
                <c:pt idx="28">
                  <c:v>7.0000000000000007E-2</c:v>
                </c:pt>
                <c:pt idx="29">
                  <c:v>7.0000000000000007E-2</c:v>
                </c:pt>
                <c:pt idx="30">
                  <c:v>7.0000000000000007E-2</c:v>
                </c:pt>
                <c:pt idx="31">
                  <c:v>0.08</c:v>
                </c:pt>
                <c:pt idx="32">
                  <c:v>0.09</c:v>
                </c:pt>
                <c:pt idx="33">
                  <c:v>0.12</c:v>
                </c:pt>
                <c:pt idx="34">
                  <c:v>0.125</c:v>
                </c:pt>
                <c:pt idx="35">
                  <c:v>0.105</c:v>
                </c:pt>
                <c:pt idx="36">
                  <c:v>9.5000000000000001E-2</c:v>
                </c:pt>
                <c:pt idx="37">
                  <c:v>0.08</c:v>
                </c:pt>
                <c:pt idx="38">
                  <c:v>0.1</c:v>
                </c:pt>
                <c:pt idx="39">
                  <c:v>0.125</c:v>
                </c:pt>
                <c:pt idx="40">
                  <c:v>0.16</c:v>
                </c:pt>
                <c:pt idx="41">
                  <c:v>0.215</c:v>
                </c:pt>
                <c:pt idx="42">
                  <c:v>0.23</c:v>
                </c:pt>
                <c:pt idx="43">
                  <c:v>0.185</c:v>
                </c:pt>
                <c:pt idx="44">
                  <c:v>0.13</c:v>
                </c:pt>
                <c:pt idx="45">
                  <c:v>0.14000000000000001</c:v>
                </c:pt>
                <c:pt idx="46">
                  <c:v>0.18</c:v>
                </c:pt>
                <c:pt idx="47">
                  <c:v>0.17</c:v>
                </c:pt>
                <c:pt idx="48">
                  <c:v>0.2</c:v>
                </c:pt>
                <c:pt idx="49">
                  <c:v>0.19</c:v>
                </c:pt>
                <c:pt idx="50">
                  <c:v>0.185</c:v>
                </c:pt>
                <c:pt idx="51">
                  <c:v>0.18</c:v>
                </c:pt>
                <c:pt idx="52">
                  <c:v>0.17</c:v>
                </c:pt>
                <c:pt idx="53">
                  <c:v>0.16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F8F-4907-9793-499B32CC026A}"/>
            </c:ext>
          </c:extLst>
        </c:ser>
        <c:ser>
          <c:idx val="1"/>
          <c:order val="1"/>
          <c:tx>
            <c:v>profit margin non-financial corporations</c:v>
          </c:tx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numRef>
              <c:f>Sheet1!$B$1:$BC$1</c:f>
              <c:numCache>
                <c:formatCode>General</c:formatCode>
                <c:ptCount val="54"/>
                <c:pt idx="0">
                  <c:v>1964</c:v>
                </c:pt>
                <c:pt idx="1">
                  <c:v>1965</c:v>
                </c:pt>
                <c:pt idx="2">
                  <c:v>1966</c:v>
                </c:pt>
                <c:pt idx="3">
                  <c:v>1967</c:v>
                </c:pt>
                <c:pt idx="4">
                  <c:v>1968</c:v>
                </c:pt>
                <c:pt idx="5">
                  <c:v>1969</c:v>
                </c:pt>
                <c:pt idx="6">
                  <c:v>1970</c:v>
                </c:pt>
                <c:pt idx="7">
                  <c:v>1971</c:v>
                </c:pt>
                <c:pt idx="8">
                  <c:v>1972</c:v>
                </c:pt>
                <c:pt idx="9">
                  <c:v>1973</c:v>
                </c:pt>
                <c:pt idx="10">
                  <c:v>1974</c:v>
                </c:pt>
                <c:pt idx="11">
                  <c:v>1975</c:v>
                </c:pt>
                <c:pt idx="12">
                  <c:v>1976</c:v>
                </c:pt>
                <c:pt idx="13">
                  <c:v>1977</c:v>
                </c:pt>
                <c:pt idx="14">
                  <c:v>1978</c:v>
                </c:pt>
                <c:pt idx="15">
                  <c:v>1979</c:v>
                </c:pt>
                <c:pt idx="16">
                  <c:v>1980</c:v>
                </c:pt>
                <c:pt idx="17">
                  <c:v>1981</c:v>
                </c:pt>
                <c:pt idx="18">
                  <c:v>1982</c:v>
                </c:pt>
                <c:pt idx="19">
                  <c:v>1983</c:v>
                </c:pt>
                <c:pt idx="20">
                  <c:v>1984</c:v>
                </c:pt>
                <c:pt idx="21">
                  <c:v>1985</c:v>
                </c:pt>
                <c:pt idx="22">
                  <c:v>1986</c:v>
                </c:pt>
                <c:pt idx="23">
                  <c:v>1987</c:v>
                </c:pt>
                <c:pt idx="24">
                  <c:v>1988</c:v>
                </c:pt>
                <c:pt idx="25">
                  <c:v>1989</c:v>
                </c:pt>
                <c:pt idx="26">
                  <c:v>1990</c:v>
                </c:pt>
                <c:pt idx="27">
                  <c:v>1991</c:v>
                </c:pt>
                <c:pt idx="28">
                  <c:v>1992</c:v>
                </c:pt>
                <c:pt idx="29">
                  <c:v>1993</c:v>
                </c:pt>
                <c:pt idx="30">
                  <c:v>1994</c:v>
                </c:pt>
                <c:pt idx="31">
                  <c:v>1995</c:v>
                </c:pt>
                <c:pt idx="32">
                  <c:v>1996</c:v>
                </c:pt>
                <c:pt idx="33">
                  <c:v>1997</c:v>
                </c:pt>
                <c:pt idx="34">
                  <c:v>1998</c:v>
                </c:pt>
                <c:pt idx="35">
                  <c:v>1999</c:v>
                </c:pt>
                <c:pt idx="36">
                  <c:v>2000</c:v>
                </c:pt>
                <c:pt idx="37">
                  <c:v>2001</c:v>
                </c:pt>
                <c:pt idx="38">
                  <c:v>2002</c:v>
                </c:pt>
                <c:pt idx="39">
                  <c:v>2003</c:v>
                </c:pt>
                <c:pt idx="40">
                  <c:v>2004</c:v>
                </c:pt>
                <c:pt idx="41">
                  <c:v>2005</c:v>
                </c:pt>
                <c:pt idx="42">
                  <c:v>2006</c:v>
                </c:pt>
                <c:pt idx="43">
                  <c:v>2007</c:v>
                </c:pt>
                <c:pt idx="44">
                  <c:v>2008</c:v>
                </c:pt>
                <c:pt idx="45">
                  <c:v>2009</c:v>
                </c:pt>
                <c:pt idx="46">
                  <c:v>2010</c:v>
                </c:pt>
                <c:pt idx="47">
                  <c:v>2011</c:v>
                </c:pt>
                <c:pt idx="48">
                  <c:v>2012</c:v>
                </c:pt>
                <c:pt idx="49">
                  <c:v>2013</c:v>
                </c:pt>
                <c:pt idx="50">
                  <c:v>2014</c:v>
                </c:pt>
                <c:pt idx="51">
                  <c:v>2015</c:v>
                </c:pt>
                <c:pt idx="52">
                  <c:v>2016</c:v>
                </c:pt>
                <c:pt idx="53">
                  <c:v>2017</c:v>
                </c:pt>
              </c:numCache>
            </c:numRef>
          </c:cat>
          <c:val>
            <c:numRef>
              <c:f>Sheet1!$B$10:$BC$10</c:f>
              <c:numCache>
                <c:formatCode>0%</c:formatCode>
                <c:ptCount val="54"/>
                <c:pt idx="0">
                  <c:v>0.15967078189300413</c:v>
                </c:pt>
                <c:pt idx="1">
                  <c:v>0.17244821562266033</c:v>
                </c:pt>
                <c:pt idx="2">
                  <c:v>0.1706430356737105</c:v>
                </c:pt>
                <c:pt idx="3">
                  <c:v>0.15457685664939549</c:v>
                </c:pt>
                <c:pt idx="4">
                  <c:v>0.15541201800743787</c:v>
                </c:pt>
                <c:pt idx="5">
                  <c:v>0.13775694194013705</c:v>
                </c:pt>
                <c:pt idx="6">
                  <c:v>0.11118868912550184</c:v>
                </c:pt>
                <c:pt idx="7">
                  <c:v>0.11891279728199321</c:v>
                </c:pt>
                <c:pt idx="8">
                  <c:v>0.12669485347718329</c:v>
                </c:pt>
                <c:pt idx="9">
                  <c:v>0.143210197710718</c:v>
                </c:pt>
                <c:pt idx="10">
                  <c:v>0.14855421686746986</c:v>
                </c:pt>
                <c:pt idx="11">
                  <c:v>0.1332516976511188</c:v>
                </c:pt>
                <c:pt idx="12">
                  <c:v>0.15186754705824379</c:v>
                </c:pt>
                <c:pt idx="13">
                  <c:v>0.15408750217883913</c:v>
                </c:pt>
                <c:pt idx="14">
                  <c:v>0.15860111971776977</c:v>
                </c:pt>
                <c:pt idx="15">
                  <c:v>0.15500241329380129</c:v>
                </c:pt>
                <c:pt idx="16">
                  <c:v>0.13465447154471544</c:v>
                </c:pt>
                <c:pt idx="17">
                  <c:v>0.12109353161513949</c:v>
                </c:pt>
                <c:pt idx="18">
                  <c:v>9.3006955302744374E-2</c:v>
                </c:pt>
                <c:pt idx="19">
                  <c:v>9.6988619196293688E-2</c:v>
                </c:pt>
                <c:pt idx="20">
                  <c:v>0.10198122107911406</c:v>
                </c:pt>
                <c:pt idx="21">
                  <c:v>8.6534402701561847E-2</c:v>
                </c:pt>
                <c:pt idx="22">
                  <c:v>6.9136203189029105E-2</c:v>
                </c:pt>
                <c:pt idx="23">
                  <c:v>8.4226066548056186E-2</c:v>
                </c:pt>
                <c:pt idx="24">
                  <c:v>9.2041618818944224E-2</c:v>
                </c:pt>
                <c:pt idx="25">
                  <c:v>8.0794701986754966E-2</c:v>
                </c:pt>
                <c:pt idx="26">
                  <c:v>7.5399462110425572E-2</c:v>
                </c:pt>
                <c:pt idx="27">
                  <c:v>7.1928195605075823E-2</c:v>
                </c:pt>
                <c:pt idx="28">
                  <c:v>7.615295755457481E-2</c:v>
                </c:pt>
                <c:pt idx="29">
                  <c:v>8.745473064735175E-2</c:v>
                </c:pt>
                <c:pt idx="30">
                  <c:v>0.10427422102256348</c:v>
                </c:pt>
                <c:pt idx="31">
                  <c:v>0.11186457456813345</c:v>
                </c:pt>
                <c:pt idx="32">
                  <c:v>0.11382208460410215</c:v>
                </c:pt>
                <c:pt idx="33">
                  <c:v>0.11438802083333334</c:v>
                </c:pt>
                <c:pt idx="34">
                  <c:v>9.9809164221369498E-2</c:v>
                </c:pt>
                <c:pt idx="35">
                  <c:v>9.4773519163763073E-2</c:v>
                </c:pt>
                <c:pt idx="36">
                  <c:v>8.1920185918152436E-2</c:v>
                </c:pt>
                <c:pt idx="37">
                  <c:v>5.9502469361624295E-2</c:v>
                </c:pt>
                <c:pt idx="38">
                  <c:v>6.6162263673955835E-2</c:v>
                </c:pt>
                <c:pt idx="39">
                  <c:v>8.8783333042278603E-2</c:v>
                </c:pt>
                <c:pt idx="40">
                  <c:v>0.11700442542907066</c:v>
                </c:pt>
                <c:pt idx="41">
                  <c:v>0.1569610607330641</c:v>
                </c:pt>
                <c:pt idx="42">
                  <c:v>0.17007637947034049</c:v>
                </c:pt>
                <c:pt idx="43">
                  <c:v>0.15424235711120957</c:v>
                </c:pt>
                <c:pt idx="44">
                  <c:v>0.12267877225224237</c:v>
                </c:pt>
                <c:pt idx="45">
                  <c:v>0.11007584911703476</c:v>
                </c:pt>
                <c:pt idx="46">
                  <c:v>0.14380112844707474</c:v>
                </c:pt>
                <c:pt idx="47">
                  <c:v>0.13483396771229819</c:v>
                </c:pt>
                <c:pt idx="48">
                  <c:v>0.15736191752270359</c:v>
                </c:pt>
                <c:pt idx="49">
                  <c:v>0.15779422296490808</c:v>
                </c:pt>
                <c:pt idx="50">
                  <c:v>0.15667861817767914</c:v>
                </c:pt>
                <c:pt idx="51">
                  <c:v>0.14085556225009585</c:v>
                </c:pt>
                <c:pt idx="52">
                  <c:v>0.13605464267930983</c:v>
                </c:pt>
                <c:pt idx="53">
                  <c:v>0.13040014072702064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F8F-4907-9793-499B32CC02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41114768"/>
        <c:axId val="1941111440"/>
      </c:lineChart>
      <c:catAx>
        <c:axId val="19411147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41111440"/>
        <c:crosses val="autoZero"/>
        <c:auto val="1"/>
        <c:lblAlgn val="ctr"/>
        <c:lblOffset val="100"/>
        <c:noMultiLvlLbl val="0"/>
      </c:catAx>
      <c:valAx>
        <c:axId val="19411114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411147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300" b="1"/>
              <a:t>CORRELATION BETWEEN GO/GVA and JEFFRIES RATE OF TURNOVER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6217995313762674E-2"/>
          <c:y val="0.12800925925925924"/>
          <c:w val="0.88551140493719871"/>
          <c:h val="0.78176691455234759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Sheet1!$B$1:$BC$1</c:f>
              <c:numCache>
                <c:formatCode>General</c:formatCode>
                <c:ptCount val="54"/>
                <c:pt idx="0">
                  <c:v>1964</c:v>
                </c:pt>
                <c:pt idx="1">
                  <c:v>1965</c:v>
                </c:pt>
                <c:pt idx="2">
                  <c:v>1966</c:v>
                </c:pt>
                <c:pt idx="3">
                  <c:v>1967</c:v>
                </c:pt>
                <c:pt idx="4">
                  <c:v>1968</c:v>
                </c:pt>
                <c:pt idx="5">
                  <c:v>1969</c:v>
                </c:pt>
                <c:pt idx="6">
                  <c:v>1970</c:v>
                </c:pt>
                <c:pt idx="7">
                  <c:v>1971</c:v>
                </c:pt>
                <c:pt idx="8">
                  <c:v>1972</c:v>
                </c:pt>
                <c:pt idx="9">
                  <c:v>1973</c:v>
                </c:pt>
                <c:pt idx="10">
                  <c:v>1974</c:v>
                </c:pt>
                <c:pt idx="11">
                  <c:v>1975</c:v>
                </c:pt>
                <c:pt idx="12">
                  <c:v>1976</c:v>
                </c:pt>
                <c:pt idx="13">
                  <c:v>1977</c:v>
                </c:pt>
                <c:pt idx="14">
                  <c:v>1978</c:v>
                </c:pt>
                <c:pt idx="15">
                  <c:v>1979</c:v>
                </c:pt>
                <c:pt idx="16">
                  <c:v>1980</c:v>
                </c:pt>
                <c:pt idx="17">
                  <c:v>1981</c:v>
                </c:pt>
                <c:pt idx="18">
                  <c:v>1982</c:v>
                </c:pt>
                <c:pt idx="19">
                  <c:v>1983</c:v>
                </c:pt>
                <c:pt idx="20">
                  <c:v>1984</c:v>
                </c:pt>
                <c:pt idx="21">
                  <c:v>1985</c:v>
                </c:pt>
                <c:pt idx="22">
                  <c:v>1986</c:v>
                </c:pt>
                <c:pt idx="23">
                  <c:v>1987</c:v>
                </c:pt>
                <c:pt idx="24">
                  <c:v>1988</c:v>
                </c:pt>
                <c:pt idx="25">
                  <c:v>1989</c:v>
                </c:pt>
                <c:pt idx="26">
                  <c:v>1990</c:v>
                </c:pt>
                <c:pt idx="27">
                  <c:v>1991</c:v>
                </c:pt>
                <c:pt idx="28">
                  <c:v>1992</c:v>
                </c:pt>
                <c:pt idx="29">
                  <c:v>1993</c:v>
                </c:pt>
                <c:pt idx="30">
                  <c:v>1994</c:v>
                </c:pt>
                <c:pt idx="31">
                  <c:v>1995</c:v>
                </c:pt>
                <c:pt idx="32">
                  <c:v>1996</c:v>
                </c:pt>
                <c:pt idx="33">
                  <c:v>1997</c:v>
                </c:pt>
                <c:pt idx="34">
                  <c:v>1998</c:v>
                </c:pt>
                <c:pt idx="35">
                  <c:v>1999</c:v>
                </c:pt>
                <c:pt idx="36">
                  <c:v>2000</c:v>
                </c:pt>
                <c:pt idx="37">
                  <c:v>2001</c:v>
                </c:pt>
                <c:pt idx="38">
                  <c:v>2002</c:v>
                </c:pt>
                <c:pt idx="39">
                  <c:v>2003</c:v>
                </c:pt>
                <c:pt idx="40">
                  <c:v>2004</c:v>
                </c:pt>
                <c:pt idx="41">
                  <c:v>2005</c:v>
                </c:pt>
                <c:pt idx="42">
                  <c:v>2006</c:v>
                </c:pt>
                <c:pt idx="43">
                  <c:v>2007</c:v>
                </c:pt>
                <c:pt idx="44">
                  <c:v>2008</c:v>
                </c:pt>
                <c:pt idx="45">
                  <c:v>2009</c:v>
                </c:pt>
                <c:pt idx="46">
                  <c:v>2010</c:v>
                </c:pt>
                <c:pt idx="47">
                  <c:v>2011</c:v>
                </c:pt>
                <c:pt idx="48">
                  <c:v>2012</c:v>
                </c:pt>
                <c:pt idx="49">
                  <c:v>2013</c:v>
                </c:pt>
                <c:pt idx="50">
                  <c:v>2014</c:v>
                </c:pt>
                <c:pt idx="51">
                  <c:v>2015</c:v>
                </c:pt>
                <c:pt idx="52">
                  <c:v>2016</c:v>
                </c:pt>
                <c:pt idx="53">
                  <c:v>2017</c:v>
                </c:pt>
              </c:numCache>
            </c:numRef>
          </c:cat>
          <c:val>
            <c:numRef>
              <c:f>Sheet1!$B$8:$BC$8</c:f>
              <c:numCache>
                <c:formatCode>0.0%</c:formatCode>
                <c:ptCount val="54"/>
                <c:pt idx="0">
                  <c:v>0.99582765667574935</c:v>
                </c:pt>
                <c:pt idx="1">
                  <c:v>1.0421003573093055</c:v>
                </c:pt>
                <c:pt idx="2">
                  <c:v>1.0973096737263881</c:v>
                </c:pt>
                <c:pt idx="3">
                  <c:v>1.0519498607242339</c:v>
                </c:pt>
                <c:pt idx="4">
                  <c:v>1.0544611819235226</c:v>
                </c:pt>
                <c:pt idx="5">
                  <c:v>1.0476259165765116</c:v>
                </c:pt>
                <c:pt idx="6">
                  <c:v>1.0531843306897382</c:v>
                </c:pt>
                <c:pt idx="7">
                  <c:v>1.0429724277067922</c:v>
                </c:pt>
                <c:pt idx="8">
                  <c:v>1.0240773987632155</c:v>
                </c:pt>
                <c:pt idx="9">
                  <c:v>1.0100111234705227</c:v>
                </c:pt>
                <c:pt idx="10">
                  <c:v>1.0170733538553944</c:v>
                </c:pt>
                <c:pt idx="11">
                  <c:v>1.050179895733901</c:v>
                </c:pt>
                <c:pt idx="12">
                  <c:v>1.0859630813384646</c:v>
                </c:pt>
                <c:pt idx="13">
                  <c:v>1.0730433283530625</c:v>
                </c:pt>
                <c:pt idx="14">
                  <c:v>1.0707963704567343</c:v>
                </c:pt>
                <c:pt idx="15">
                  <c:v>1.0890774125132556</c:v>
                </c:pt>
                <c:pt idx="16">
                  <c:v>1.1428008213552363</c:v>
                </c:pt>
                <c:pt idx="17">
                  <c:v>1.1708073839269066</c:v>
                </c:pt>
                <c:pt idx="18">
                  <c:v>1.15084451642758</c:v>
                </c:pt>
                <c:pt idx="19">
                  <c:v>1.0395678092399403</c:v>
                </c:pt>
                <c:pt idx="20">
                  <c:v>1.0533333333333332</c:v>
                </c:pt>
                <c:pt idx="21">
                  <c:v>1.0781189067715389</c:v>
                </c:pt>
                <c:pt idx="22">
                  <c:v>1.0273875694795349</c:v>
                </c:pt>
                <c:pt idx="23">
                  <c:v>1.0817390222664509</c:v>
                </c:pt>
                <c:pt idx="24">
                  <c:v>1.0475478140100114</c:v>
                </c:pt>
                <c:pt idx="25">
                  <c:v>1.1362400812717937</c:v>
                </c:pt>
                <c:pt idx="26">
                  <c:v>1.1762927690537974</c:v>
                </c:pt>
                <c:pt idx="27">
                  <c:v>1.6201794337137838</c:v>
                </c:pt>
                <c:pt idx="28">
                  <c:v>1.5319998947285312</c:v>
                </c:pt>
                <c:pt idx="29">
                  <c:v>1.3222031502423264</c:v>
                </c:pt>
                <c:pt idx="30">
                  <c:v>1.166129601317182</c:v>
                </c:pt>
                <c:pt idx="31">
                  <c:v>1.2148527528809221</c:v>
                </c:pt>
                <c:pt idx="32">
                  <c:v>1.2250010508175362</c:v>
                </c:pt>
                <c:pt idx="33">
                  <c:v>1.1842814074338528</c:v>
                </c:pt>
                <c:pt idx="34">
                  <c:v>1.3166621301084884</c:v>
                </c:pt>
                <c:pt idx="35">
                  <c:v>1.3706601788532351</c:v>
                </c:pt>
                <c:pt idx="36">
                  <c:v>1.7238290212135121</c:v>
                </c:pt>
                <c:pt idx="37">
                  <c:v>1.9123460619218764</c:v>
                </c:pt>
                <c:pt idx="38">
                  <c:v>1.9772745021475984</c:v>
                </c:pt>
                <c:pt idx="39">
                  <c:v>2.1342363697934306</c:v>
                </c:pt>
                <c:pt idx="40">
                  <c:v>2.7775101188144662</c:v>
                </c:pt>
                <c:pt idx="41">
                  <c:v>2.3866470154753139</c:v>
                </c:pt>
                <c:pt idx="42">
                  <c:v>4.5387511465658621</c:v>
                </c:pt>
                <c:pt idx="43">
                  <c:v>2.2354271821569198</c:v>
                </c:pt>
                <c:pt idx="44">
                  <c:v>1.9659592573491489</c:v>
                </c:pt>
                <c:pt idx="45">
                  <c:v>1.7655019359712911</c:v>
                </c:pt>
                <c:pt idx="46">
                  <c:v>1.6494566949668221</c:v>
                </c:pt>
                <c:pt idx="47">
                  <c:v>1.2671492467043315</c:v>
                </c:pt>
                <c:pt idx="48">
                  <c:v>1.3015900300816499</c:v>
                </c:pt>
                <c:pt idx="49">
                  <c:v>1.3145435141166197</c:v>
                </c:pt>
                <c:pt idx="50">
                  <c:v>1.4348010131094486</c:v>
                </c:pt>
                <c:pt idx="51">
                  <c:v>1.5442874906739616</c:v>
                </c:pt>
                <c:pt idx="52">
                  <c:v>1.3993612256324119</c:v>
                </c:pt>
                <c:pt idx="53">
                  <c:v>1.3749634957220602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4FE-4EC0-9050-BD7F44CCC6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836614976"/>
        <c:axId val="1836602912"/>
      </c:lineChart>
      <c:catAx>
        <c:axId val="18366149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36602912"/>
        <c:crosses val="autoZero"/>
        <c:auto val="1"/>
        <c:lblAlgn val="ctr"/>
        <c:lblOffset val="100"/>
        <c:noMultiLvlLbl val="0"/>
      </c:catAx>
      <c:valAx>
        <c:axId val="18366029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366149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JEFFRIES vs GREEN'S RATE OF PROFIT.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3251365518941217E-2"/>
          <c:y val="0.13201698513800428"/>
          <c:w val="0.89215388881308788"/>
          <c:h val="0.67975224434525305"/>
        </c:manualLayout>
      </c:layout>
      <c:lineChart>
        <c:grouping val="standard"/>
        <c:varyColors val="0"/>
        <c:ser>
          <c:idx val="0"/>
          <c:order val="0"/>
          <c:tx>
            <c:v>Jeffries r.o.p.</c:v>
          </c:tx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numRef>
              <c:f>Sheet1!$B$1:$BC$1</c:f>
              <c:numCache>
                <c:formatCode>General</c:formatCode>
                <c:ptCount val="54"/>
                <c:pt idx="0">
                  <c:v>1964</c:v>
                </c:pt>
                <c:pt idx="1">
                  <c:v>1965</c:v>
                </c:pt>
                <c:pt idx="2">
                  <c:v>1966</c:v>
                </c:pt>
                <c:pt idx="3">
                  <c:v>1967</c:v>
                </c:pt>
                <c:pt idx="4">
                  <c:v>1968</c:v>
                </c:pt>
                <c:pt idx="5">
                  <c:v>1969</c:v>
                </c:pt>
                <c:pt idx="6">
                  <c:v>1970</c:v>
                </c:pt>
                <c:pt idx="7">
                  <c:v>1971</c:v>
                </c:pt>
                <c:pt idx="8">
                  <c:v>1972</c:v>
                </c:pt>
                <c:pt idx="9">
                  <c:v>1973</c:v>
                </c:pt>
                <c:pt idx="10">
                  <c:v>1974</c:v>
                </c:pt>
                <c:pt idx="11">
                  <c:v>1975</c:v>
                </c:pt>
                <c:pt idx="12">
                  <c:v>1976</c:v>
                </c:pt>
                <c:pt idx="13">
                  <c:v>1977</c:v>
                </c:pt>
                <c:pt idx="14">
                  <c:v>1978</c:v>
                </c:pt>
                <c:pt idx="15">
                  <c:v>1979</c:v>
                </c:pt>
                <c:pt idx="16">
                  <c:v>1980</c:v>
                </c:pt>
                <c:pt idx="17">
                  <c:v>1981</c:v>
                </c:pt>
                <c:pt idx="18">
                  <c:v>1982</c:v>
                </c:pt>
                <c:pt idx="19">
                  <c:v>1983</c:v>
                </c:pt>
                <c:pt idx="20">
                  <c:v>1984</c:v>
                </c:pt>
                <c:pt idx="21">
                  <c:v>1985</c:v>
                </c:pt>
                <c:pt idx="22">
                  <c:v>1986</c:v>
                </c:pt>
                <c:pt idx="23">
                  <c:v>1987</c:v>
                </c:pt>
                <c:pt idx="24">
                  <c:v>1988</c:v>
                </c:pt>
                <c:pt idx="25">
                  <c:v>1989</c:v>
                </c:pt>
                <c:pt idx="26">
                  <c:v>1990</c:v>
                </c:pt>
                <c:pt idx="27">
                  <c:v>1991</c:v>
                </c:pt>
                <c:pt idx="28">
                  <c:v>1992</c:v>
                </c:pt>
                <c:pt idx="29">
                  <c:v>1993</c:v>
                </c:pt>
                <c:pt idx="30">
                  <c:v>1994</c:v>
                </c:pt>
                <c:pt idx="31">
                  <c:v>1995</c:v>
                </c:pt>
                <c:pt idx="32">
                  <c:v>1996</c:v>
                </c:pt>
                <c:pt idx="33">
                  <c:v>1997</c:v>
                </c:pt>
                <c:pt idx="34">
                  <c:v>1998</c:v>
                </c:pt>
                <c:pt idx="35">
                  <c:v>1999</c:v>
                </c:pt>
                <c:pt idx="36">
                  <c:v>2000</c:v>
                </c:pt>
                <c:pt idx="37">
                  <c:v>2001</c:v>
                </c:pt>
                <c:pt idx="38">
                  <c:v>2002</c:v>
                </c:pt>
                <c:pt idx="39">
                  <c:v>2003</c:v>
                </c:pt>
                <c:pt idx="40">
                  <c:v>2004</c:v>
                </c:pt>
                <c:pt idx="41">
                  <c:v>2005</c:v>
                </c:pt>
                <c:pt idx="42">
                  <c:v>2006</c:v>
                </c:pt>
                <c:pt idx="43">
                  <c:v>2007</c:v>
                </c:pt>
                <c:pt idx="44">
                  <c:v>2008</c:v>
                </c:pt>
                <c:pt idx="45">
                  <c:v>2009</c:v>
                </c:pt>
                <c:pt idx="46">
                  <c:v>2010</c:v>
                </c:pt>
                <c:pt idx="47">
                  <c:v>2011</c:v>
                </c:pt>
                <c:pt idx="48">
                  <c:v>2012</c:v>
                </c:pt>
                <c:pt idx="49">
                  <c:v>2013</c:v>
                </c:pt>
                <c:pt idx="50">
                  <c:v>2014</c:v>
                </c:pt>
                <c:pt idx="51">
                  <c:v>2015</c:v>
                </c:pt>
                <c:pt idx="52">
                  <c:v>2016</c:v>
                </c:pt>
                <c:pt idx="53">
                  <c:v>2017</c:v>
                </c:pt>
              </c:numCache>
            </c:numRef>
          </c:cat>
          <c:val>
            <c:numRef>
              <c:f>Sheet1!$B$11:$BC$11</c:f>
              <c:numCache>
                <c:formatCode>0.0%</c:formatCode>
                <c:ptCount val="54"/>
                <c:pt idx="0">
                  <c:v>8.4066063023768609E-2</c:v>
                </c:pt>
                <c:pt idx="1">
                  <c:v>9.2650502063542375E-2</c:v>
                </c:pt>
                <c:pt idx="2">
                  <c:v>9.2115998844796251E-2</c:v>
                </c:pt>
                <c:pt idx="3">
                  <c:v>8.1482071675150217E-2</c:v>
                </c:pt>
                <c:pt idx="4">
                  <c:v>8.2075056325260465E-2</c:v>
                </c:pt>
                <c:pt idx="5">
                  <c:v>7.1812697221303567E-2</c:v>
                </c:pt>
                <c:pt idx="6">
                  <c:v>5.5267644037533856E-2</c:v>
                </c:pt>
                <c:pt idx="7">
                  <c:v>5.8708498206404301E-2</c:v>
                </c:pt>
                <c:pt idx="8">
                  <c:v>6.3741627324958583E-2</c:v>
                </c:pt>
                <c:pt idx="9">
                  <c:v>7.1828821877692697E-2</c:v>
                </c:pt>
                <c:pt idx="10">
                  <c:v>6.8100992052943538E-2</c:v>
                </c:pt>
                <c:pt idx="11">
                  <c:v>6.0030914812613807E-2</c:v>
                </c:pt>
                <c:pt idx="12">
                  <c:v>6.9957662758407466E-2</c:v>
                </c:pt>
                <c:pt idx="13">
                  <c:v>7.1988118431772968E-2</c:v>
                </c:pt>
                <c:pt idx="14">
                  <c:v>7.4179367121221557E-2</c:v>
                </c:pt>
                <c:pt idx="15">
                  <c:v>7.0592296803462115E-2</c:v>
                </c:pt>
                <c:pt idx="16">
                  <c:v>5.882568162235817E-2</c:v>
                </c:pt>
                <c:pt idx="17">
                  <c:v>5.3133511657207387E-2</c:v>
                </c:pt>
                <c:pt idx="18">
                  <c:v>4.0008728611051758E-2</c:v>
                </c:pt>
                <c:pt idx="19">
                  <c:v>4.3056941932998166E-2</c:v>
                </c:pt>
                <c:pt idx="20">
                  <c:v>4.7313805989740672E-2</c:v>
                </c:pt>
                <c:pt idx="21">
                  <c:v>4.0431131244788324E-2</c:v>
                </c:pt>
                <c:pt idx="22">
                  <c:v>3.220758238379437E-2</c:v>
                </c:pt>
                <c:pt idx="23">
                  <c:v>3.99068435182173E-2</c:v>
                </c:pt>
                <c:pt idx="24">
                  <c:v>4.4448151484616123E-2</c:v>
                </c:pt>
                <c:pt idx="25">
                  <c:v>3.8828158467655673E-2</c:v>
                </c:pt>
                <c:pt idx="26">
                  <c:v>3.5992465744616051E-2</c:v>
                </c:pt>
                <c:pt idx="27">
                  <c:v>3.4259653765981078E-2</c:v>
                </c:pt>
                <c:pt idx="28">
                  <c:v>3.6515966975475524E-2</c:v>
                </c:pt>
                <c:pt idx="29">
                  <c:v>4.1949841449078235E-2</c:v>
                </c:pt>
                <c:pt idx="30">
                  <c:v>5.0931760290998405E-2</c:v>
                </c:pt>
                <c:pt idx="31">
                  <c:v>5.4635722979750834E-2</c:v>
                </c:pt>
                <c:pt idx="32">
                  <c:v>5.5980864755239966E-2</c:v>
                </c:pt>
                <c:pt idx="33">
                  <c:v>5.680148680429796E-2</c:v>
                </c:pt>
                <c:pt idx="34">
                  <c:v>4.9594163607437111E-2</c:v>
                </c:pt>
                <c:pt idx="35">
                  <c:v>4.7097916286820592E-2</c:v>
                </c:pt>
                <c:pt idx="36">
                  <c:v>4.0514696985688214E-2</c:v>
                </c:pt>
                <c:pt idx="37">
                  <c:v>2.8218628027753906E-2</c:v>
                </c:pt>
                <c:pt idx="38">
                  <c:v>3.1009304276637454E-2</c:v>
                </c:pt>
                <c:pt idx="39">
                  <c:v>4.1774585706551508E-2</c:v>
                </c:pt>
                <c:pt idx="40">
                  <c:v>5.4703728024989191E-2</c:v>
                </c:pt>
                <c:pt idx="41">
                  <c:v>7.2709529286410099E-2</c:v>
                </c:pt>
                <c:pt idx="42">
                  <c:v>7.8069283484336963E-2</c:v>
                </c:pt>
                <c:pt idx="43">
                  <c:v>6.9485851704235255E-2</c:v>
                </c:pt>
                <c:pt idx="44">
                  <c:v>5.3053929282643186E-2</c:v>
                </c:pt>
                <c:pt idx="45">
                  <c:v>4.6316688284067674E-2</c:v>
                </c:pt>
                <c:pt idx="46">
                  <c:v>6.1878883387258228E-2</c:v>
                </c:pt>
                <c:pt idx="47">
                  <c:v>5.810795532771329E-2</c:v>
                </c:pt>
                <c:pt idx="48">
                  <c:v>6.8907977493400302E-2</c:v>
                </c:pt>
                <c:pt idx="49">
                  <c:v>6.8966431849885559E-2</c:v>
                </c:pt>
                <c:pt idx="50">
                  <c:v>6.8425878355576161E-2</c:v>
                </c:pt>
                <c:pt idx="51">
                  <c:v>6.2361346970807113E-2</c:v>
                </c:pt>
                <c:pt idx="52">
                  <c:v>5.9503442570359985E-2</c:v>
                </c:pt>
                <c:pt idx="53">
                  <c:v>5.7389553578243095E-2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DAC-4B7F-8AF5-C196C96889CC}"/>
            </c:ext>
          </c:extLst>
        </c:ser>
        <c:ser>
          <c:idx val="1"/>
          <c:order val="1"/>
          <c:tx>
            <c:v>Green's r.o.p</c:v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Sheet1!$B$1:$BC$1</c:f>
              <c:numCache>
                <c:formatCode>General</c:formatCode>
                <c:ptCount val="54"/>
                <c:pt idx="0">
                  <c:v>1964</c:v>
                </c:pt>
                <c:pt idx="1">
                  <c:v>1965</c:v>
                </c:pt>
                <c:pt idx="2">
                  <c:v>1966</c:v>
                </c:pt>
                <c:pt idx="3">
                  <c:v>1967</c:v>
                </c:pt>
                <c:pt idx="4">
                  <c:v>1968</c:v>
                </c:pt>
                <c:pt idx="5">
                  <c:v>1969</c:v>
                </c:pt>
                <c:pt idx="6">
                  <c:v>1970</c:v>
                </c:pt>
                <c:pt idx="7">
                  <c:v>1971</c:v>
                </c:pt>
                <c:pt idx="8">
                  <c:v>1972</c:v>
                </c:pt>
                <c:pt idx="9">
                  <c:v>1973</c:v>
                </c:pt>
                <c:pt idx="10">
                  <c:v>1974</c:v>
                </c:pt>
                <c:pt idx="11">
                  <c:v>1975</c:v>
                </c:pt>
                <c:pt idx="12">
                  <c:v>1976</c:v>
                </c:pt>
                <c:pt idx="13">
                  <c:v>1977</c:v>
                </c:pt>
                <c:pt idx="14">
                  <c:v>1978</c:v>
                </c:pt>
                <c:pt idx="15">
                  <c:v>1979</c:v>
                </c:pt>
                <c:pt idx="16">
                  <c:v>1980</c:v>
                </c:pt>
                <c:pt idx="17">
                  <c:v>1981</c:v>
                </c:pt>
                <c:pt idx="18">
                  <c:v>1982</c:v>
                </c:pt>
                <c:pt idx="19">
                  <c:v>1983</c:v>
                </c:pt>
                <c:pt idx="20">
                  <c:v>1984</c:v>
                </c:pt>
                <c:pt idx="21">
                  <c:v>1985</c:v>
                </c:pt>
                <c:pt idx="22">
                  <c:v>1986</c:v>
                </c:pt>
                <c:pt idx="23">
                  <c:v>1987</c:v>
                </c:pt>
                <c:pt idx="24">
                  <c:v>1988</c:v>
                </c:pt>
                <c:pt idx="25">
                  <c:v>1989</c:v>
                </c:pt>
                <c:pt idx="26">
                  <c:v>1990</c:v>
                </c:pt>
                <c:pt idx="27">
                  <c:v>1991</c:v>
                </c:pt>
                <c:pt idx="28">
                  <c:v>1992</c:v>
                </c:pt>
                <c:pt idx="29">
                  <c:v>1993</c:v>
                </c:pt>
                <c:pt idx="30">
                  <c:v>1994</c:v>
                </c:pt>
                <c:pt idx="31">
                  <c:v>1995</c:v>
                </c:pt>
                <c:pt idx="32">
                  <c:v>1996</c:v>
                </c:pt>
                <c:pt idx="33">
                  <c:v>1997</c:v>
                </c:pt>
                <c:pt idx="34">
                  <c:v>1998</c:v>
                </c:pt>
                <c:pt idx="35">
                  <c:v>1999</c:v>
                </c:pt>
                <c:pt idx="36">
                  <c:v>2000</c:v>
                </c:pt>
                <c:pt idx="37">
                  <c:v>2001</c:v>
                </c:pt>
                <c:pt idx="38">
                  <c:v>2002</c:v>
                </c:pt>
                <c:pt idx="39">
                  <c:v>2003</c:v>
                </c:pt>
                <c:pt idx="40">
                  <c:v>2004</c:v>
                </c:pt>
                <c:pt idx="41">
                  <c:v>2005</c:v>
                </c:pt>
                <c:pt idx="42">
                  <c:v>2006</c:v>
                </c:pt>
                <c:pt idx="43">
                  <c:v>2007</c:v>
                </c:pt>
                <c:pt idx="44">
                  <c:v>2008</c:v>
                </c:pt>
                <c:pt idx="45">
                  <c:v>2009</c:v>
                </c:pt>
                <c:pt idx="46">
                  <c:v>2010</c:v>
                </c:pt>
                <c:pt idx="47">
                  <c:v>2011</c:v>
                </c:pt>
                <c:pt idx="48">
                  <c:v>2012</c:v>
                </c:pt>
                <c:pt idx="49">
                  <c:v>2013</c:v>
                </c:pt>
                <c:pt idx="50">
                  <c:v>2014</c:v>
                </c:pt>
                <c:pt idx="51">
                  <c:v>2015</c:v>
                </c:pt>
                <c:pt idx="52">
                  <c:v>2016</c:v>
                </c:pt>
                <c:pt idx="53">
                  <c:v>2017</c:v>
                </c:pt>
              </c:numCache>
            </c:numRef>
          </c:cat>
          <c:val>
            <c:numRef>
              <c:f>Sheet1!$B$9:$BC$9</c:f>
              <c:numCache>
                <c:formatCode>0.00%</c:formatCode>
                <c:ptCount val="54"/>
                <c:pt idx="0">
                  <c:v>0.13</c:v>
                </c:pt>
                <c:pt idx="1">
                  <c:v>0.15</c:v>
                </c:pt>
                <c:pt idx="2">
                  <c:v>0.15</c:v>
                </c:pt>
                <c:pt idx="3">
                  <c:v>0.14000000000000001</c:v>
                </c:pt>
                <c:pt idx="4">
                  <c:v>0.14000000000000001</c:v>
                </c:pt>
                <c:pt idx="5">
                  <c:v>0.13</c:v>
                </c:pt>
                <c:pt idx="6">
                  <c:v>0.12</c:v>
                </c:pt>
                <c:pt idx="7">
                  <c:v>0.11</c:v>
                </c:pt>
                <c:pt idx="8">
                  <c:v>0.12</c:v>
                </c:pt>
                <c:pt idx="9">
                  <c:v>0.13</c:v>
                </c:pt>
                <c:pt idx="10">
                  <c:v>0.13</c:v>
                </c:pt>
                <c:pt idx="11">
                  <c:v>0.12</c:v>
                </c:pt>
                <c:pt idx="12">
                  <c:v>0.15</c:v>
                </c:pt>
                <c:pt idx="13">
                  <c:v>0.15</c:v>
                </c:pt>
                <c:pt idx="14">
                  <c:v>0.16</c:v>
                </c:pt>
                <c:pt idx="15">
                  <c:v>0.15</c:v>
                </c:pt>
                <c:pt idx="16">
                  <c:v>0.13</c:v>
                </c:pt>
                <c:pt idx="17">
                  <c:v>0.12</c:v>
                </c:pt>
                <c:pt idx="18">
                  <c:v>0.08</c:v>
                </c:pt>
                <c:pt idx="19">
                  <c:v>0.09</c:v>
                </c:pt>
                <c:pt idx="20">
                  <c:v>0.1</c:v>
                </c:pt>
                <c:pt idx="21">
                  <c:v>0.08</c:v>
                </c:pt>
                <c:pt idx="22">
                  <c:v>7.0000000000000007E-2</c:v>
                </c:pt>
                <c:pt idx="23">
                  <c:v>0.08</c:v>
                </c:pt>
                <c:pt idx="24">
                  <c:v>7.0000000000000007E-2</c:v>
                </c:pt>
                <c:pt idx="25">
                  <c:v>0.08</c:v>
                </c:pt>
                <c:pt idx="26">
                  <c:v>7.0000000000000007E-2</c:v>
                </c:pt>
                <c:pt idx="27">
                  <c:v>0.08</c:v>
                </c:pt>
                <c:pt idx="28">
                  <c:v>7.0000000000000007E-2</c:v>
                </c:pt>
                <c:pt idx="29">
                  <c:v>7.0000000000000007E-2</c:v>
                </c:pt>
                <c:pt idx="30">
                  <c:v>7.0000000000000007E-2</c:v>
                </c:pt>
                <c:pt idx="31">
                  <c:v>0.08</c:v>
                </c:pt>
                <c:pt idx="32">
                  <c:v>0.09</c:v>
                </c:pt>
                <c:pt idx="33">
                  <c:v>0.12</c:v>
                </c:pt>
                <c:pt idx="34">
                  <c:v>0.125</c:v>
                </c:pt>
                <c:pt idx="35">
                  <c:v>0.105</c:v>
                </c:pt>
                <c:pt idx="36">
                  <c:v>9.5000000000000001E-2</c:v>
                </c:pt>
                <c:pt idx="37">
                  <c:v>0.08</c:v>
                </c:pt>
                <c:pt idx="38">
                  <c:v>0.1</c:v>
                </c:pt>
                <c:pt idx="39">
                  <c:v>0.125</c:v>
                </c:pt>
                <c:pt idx="40">
                  <c:v>0.16</c:v>
                </c:pt>
                <c:pt idx="41">
                  <c:v>0.215</c:v>
                </c:pt>
                <c:pt idx="42">
                  <c:v>0.23</c:v>
                </c:pt>
                <c:pt idx="43">
                  <c:v>0.185</c:v>
                </c:pt>
                <c:pt idx="44">
                  <c:v>0.13</c:v>
                </c:pt>
                <c:pt idx="45">
                  <c:v>0.14000000000000001</c:v>
                </c:pt>
                <c:pt idx="46">
                  <c:v>0.18</c:v>
                </c:pt>
                <c:pt idx="47">
                  <c:v>0.17</c:v>
                </c:pt>
                <c:pt idx="48">
                  <c:v>0.2</c:v>
                </c:pt>
                <c:pt idx="49">
                  <c:v>0.19</c:v>
                </c:pt>
                <c:pt idx="50">
                  <c:v>0.185</c:v>
                </c:pt>
                <c:pt idx="51">
                  <c:v>0.18</c:v>
                </c:pt>
                <c:pt idx="52">
                  <c:v>0.17</c:v>
                </c:pt>
                <c:pt idx="53">
                  <c:v>0.16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DAC-4B7F-8AF5-C196C96889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10214240"/>
        <c:axId val="310219648"/>
      </c:lineChart>
      <c:catAx>
        <c:axId val="3102142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0219648"/>
        <c:crosses val="autoZero"/>
        <c:auto val="1"/>
        <c:lblAlgn val="ctr"/>
        <c:lblOffset val="100"/>
        <c:noMultiLvlLbl val="0"/>
      </c:catAx>
      <c:valAx>
        <c:axId val="3102196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02142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RATE OF PROFITS INDEXED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5557357707073391E-2"/>
          <c:y val="0.12587044534412958"/>
          <c:w val="0.90067171170778737"/>
          <c:h val="0.67846823296885461"/>
        </c:manualLayout>
      </c:layout>
      <c:lineChart>
        <c:grouping val="standard"/>
        <c:varyColors val="0"/>
        <c:ser>
          <c:idx val="0"/>
          <c:order val="0"/>
          <c:tx>
            <c:v>Green's </c:v>
          </c:tx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rgbClr val="00B05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Sheet1!$B$1:$BC$1</c:f>
              <c:numCache>
                <c:formatCode>General</c:formatCode>
                <c:ptCount val="54"/>
                <c:pt idx="0">
                  <c:v>1964</c:v>
                </c:pt>
                <c:pt idx="1">
                  <c:v>1965</c:v>
                </c:pt>
                <c:pt idx="2">
                  <c:v>1966</c:v>
                </c:pt>
                <c:pt idx="3">
                  <c:v>1967</c:v>
                </c:pt>
                <c:pt idx="4">
                  <c:v>1968</c:v>
                </c:pt>
                <c:pt idx="5">
                  <c:v>1969</c:v>
                </c:pt>
                <c:pt idx="6">
                  <c:v>1970</c:v>
                </c:pt>
                <c:pt idx="7">
                  <c:v>1971</c:v>
                </c:pt>
                <c:pt idx="8">
                  <c:v>1972</c:v>
                </c:pt>
                <c:pt idx="9">
                  <c:v>1973</c:v>
                </c:pt>
                <c:pt idx="10">
                  <c:v>1974</c:v>
                </c:pt>
                <c:pt idx="11">
                  <c:v>1975</c:v>
                </c:pt>
                <c:pt idx="12">
                  <c:v>1976</c:v>
                </c:pt>
                <c:pt idx="13">
                  <c:v>1977</c:v>
                </c:pt>
                <c:pt idx="14">
                  <c:v>1978</c:v>
                </c:pt>
                <c:pt idx="15">
                  <c:v>1979</c:v>
                </c:pt>
                <c:pt idx="16">
                  <c:v>1980</c:v>
                </c:pt>
                <c:pt idx="17">
                  <c:v>1981</c:v>
                </c:pt>
                <c:pt idx="18">
                  <c:v>1982</c:v>
                </c:pt>
                <c:pt idx="19">
                  <c:v>1983</c:v>
                </c:pt>
                <c:pt idx="20">
                  <c:v>1984</c:v>
                </c:pt>
                <c:pt idx="21">
                  <c:v>1985</c:v>
                </c:pt>
                <c:pt idx="22">
                  <c:v>1986</c:v>
                </c:pt>
                <c:pt idx="23">
                  <c:v>1987</c:v>
                </c:pt>
                <c:pt idx="24">
                  <c:v>1988</c:v>
                </c:pt>
                <c:pt idx="25">
                  <c:v>1989</c:v>
                </c:pt>
                <c:pt idx="26">
                  <c:v>1990</c:v>
                </c:pt>
                <c:pt idx="27">
                  <c:v>1991</c:v>
                </c:pt>
                <c:pt idx="28">
                  <c:v>1992</c:v>
                </c:pt>
                <c:pt idx="29">
                  <c:v>1993</c:v>
                </c:pt>
                <c:pt idx="30">
                  <c:v>1994</c:v>
                </c:pt>
                <c:pt idx="31">
                  <c:v>1995</c:v>
                </c:pt>
                <c:pt idx="32">
                  <c:v>1996</c:v>
                </c:pt>
                <c:pt idx="33">
                  <c:v>1997</c:v>
                </c:pt>
                <c:pt idx="34">
                  <c:v>1998</c:v>
                </c:pt>
                <c:pt idx="35">
                  <c:v>1999</c:v>
                </c:pt>
                <c:pt idx="36">
                  <c:v>2000</c:v>
                </c:pt>
                <c:pt idx="37">
                  <c:v>2001</c:v>
                </c:pt>
                <c:pt idx="38">
                  <c:v>2002</c:v>
                </c:pt>
                <c:pt idx="39">
                  <c:v>2003</c:v>
                </c:pt>
                <c:pt idx="40">
                  <c:v>2004</c:v>
                </c:pt>
                <c:pt idx="41">
                  <c:v>2005</c:v>
                </c:pt>
                <c:pt idx="42">
                  <c:v>2006</c:v>
                </c:pt>
                <c:pt idx="43">
                  <c:v>2007</c:v>
                </c:pt>
                <c:pt idx="44">
                  <c:v>2008</c:v>
                </c:pt>
                <c:pt idx="45">
                  <c:v>2009</c:v>
                </c:pt>
                <c:pt idx="46">
                  <c:v>2010</c:v>
                </c:pt>
                <c:pt idx="47">
                  <c:v>2011</c:v>
                </c:pt>
                <c:pt idx="48">
                  <c:v>2012</c:v>
                </c:pt>
                <c:pt idx="49">
                  <c:v>2013</c:v>
                </c:pt>
                <c:pt idx="50">
                  <c:v>2014</c:v>
                </c:pt>
                <c:pt idx="51">
                  <c:v>2015</c:v>
                </c:pt>
                <c:pt idx="52">
                  <c:v>2016</c:v>
                </c:pt>
                <c:pt idx="53">
                  <c:v>2017</c:v>
                </c:pt>
              </c:numCache>
            </c:numRef>
          </c:cat>
          <c:val>
            <c:numRef>
              <c:f>Sheet1!$B$13:$BC$13</c:f>
              <c:numCache>
                <c:formatCode>0%</c:formatCode>
                <c:ptCount val="54"/>
                <c:pt idx="0">
                  <c:v>1.0007864645686739</c:v>
                </c:pt>
                <c:pt idx="1">
                  <c:v>1.1029821674231235</c:v>
                </c:pt>
                <c:pt idx="2">
                  <c:v>1.096619033866622</c:v>
                </c:pt>
                <c:pt idx="3">
                  <c:v>0.97002466279940724</c:v>
                </c:pt>
                <c:pt idx="4">
                  <c:v>0.97708400387214844</c:v>
                </c:pt>
                <c:pt idx="5">
                  <c:v>0.85491306215837581</c:v>
                </c:pt>
                <c:pt idx="6">
                  <c:v>0.65794814330397444</c:v>
                </c:pt>
                <c:pt idx="7">
                  <c:v>0.69891069293338448</c:v>
                </c:pt>
                <c:pt idx="8">
                  <c:v>0.75882889672569731</c:v>
                </c:pt>
                <c:pt idx="9">
                  <c:v>0.8551050223534844</c:v>
                </c:pt>
                <c:pt idx="10">
                  <c:v>0.81072609586837541</c:v>
                </c:pt>
                <c:pt idx="11">
                  <c:v>0.71465374776921198</c:v>
                </c:pt>
                <c:pt idx="12">
                  <c:v>0.83282931855246978</c:v>
                </c:pt>
                <c:pt idx="13">
                  <c:v>0.85700140990205909</c:v>
                </c:pt>
                <c:pt idx="14">
                  <c:v>0.88308770382406621</c:v>
                </c:pt>
                <c:pt idx="15">
                  <c:v>0.84038448575550129</c:v>
                </c:pt>
                <c:pt idx="16">
                  <c:v>0.70030573359950199</c:v>
                </c:pt>
                <c:pt idx="17">
                  <c:v>0.63254180544294503</c:v>
                </c:pt>
                <c:pt idx="18">
                  <c:v>0.47629438822680664</c:v>
                </c:pt>
                <c:pt idx="19">
                  <c:v>0.51258264205950199</c:v>
                </c:pt>
                <c:pt idx="20">
                  <c:v>0.56325959511596035</c:v>
                </c:pt>
                <c:pt idx="21">
                  <c:v>0.4813229910093848</c:v>
                </c:pt>
                <c:pt idx="22">
                  <c:v>0.38342359980707585</c:v>
                </c:pt>
                <c:pt idx="23">
                  <c:v>0.47508147045496785</c:v>
                </c:pt>
                <c:pt idx="24">
                  <c:v>0.52914466053114428</c:v>
                </c:pt>
                <c:pt idx="25">
                  <c:v>0.46223998175780562</c:v>
                </c:pt>
                <c:pt idx="26">
                  <c:v>0.42848173505495296</c:v>
                </c:pt>
                <c:pt idx="27">
                  <c:v>0.40785302102358428</c:v>
                </c:pt>
                <c:pt idx="28">
                  <c:v>0.43471389256518478</c:v>
                </c:pt>
                <c:pt idx="29">
                  <c:v>0.4994028743937885</c:v>
                </c:pt>
                <c:pt idx="30">
                  <c:v>0.60633047965474285</c:v>
                </c:pt>
                <c:pt idx="31">
                  <c:v>0.65042527356846236</c:v>
                </c:pt>
                <c:pt idx="32">
                  <c:v>0.66643886613380909</c:v>
                </c:pt>
                <c:pt idx="33">
                  <c:v>0.67620817624164231</c:v>
                </c:pt>
                <c:pt idx="34">
                  <c:v>0.59040670961234654</c:v>
                </c:pt>
                <c:pt idx="35">
                  <c:v>0.56068947960500704</c:v>
                </c:pt>
                <c:pt idx="36">
                  <c:v>0.482317821258193</c:v>
                </c:pt>
                <c:pt idx="37">
                  <c:v>0.33593604794945126</c:v>
                </c:pt>
                <c:pt idx="38">
                  <c:v>0.36915838424568392</c:v>
                </c:pt>
                <c:pt idx="39">
                  <c:v>0.49731649650656551</c:v>
                </c:pt>
                <c:pt idx="40">
                  <c:v>0.65123485744034748</c:v>
                </c:pt>
                <c:pt idx="41">
                  <c:v>0.86558963436202496</c:v>
                </c:pt>
                <c:pt idx="42">
                  <c:v>0.92939623195639232</c:v>
                </c:pt>
                <c:pt idx="43">
                  <c:v>0.82721252028851489</c:v>
                </c:pt>
                <c:pt idx="44">
                  <c:v>0.63159439622194258</c:v>
                </c:pt>
                <c:pt idx="45">
                  <c:v>0.5513891462389009</c:v>
                </c:pt>
                <c:pt idx="46">
                  <c:v>0.73665337365783601</c:v>
                </c:pt>
                <c:pt idx="47">
                  <c:v>0.69176137294896767</c:v>
                </c:pt>
                <c:pt idx="48">
                  <c:v>0.82033306539762263</c:v>
                </c:pt>
                <c:pt idx="49">
                  <c:v>0.82102895059387571</c:v>
                </c:pt>
                <c:pt idx="50">
                  <c:v>0.81459378994733522</c:v>
                </c:pt>
                <c:pt idx="51">
                  <c:v>0.74239698774770368</c:v>
                </c:pt>
                <c:pt idx="52">
                  <c:v>0.70837431631380932</c:v>
                </c:pt>
                <c:pt idx="53">
                  <c:v>0.68320897116956059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237-4C5A-9F72-20D52655D648}"/>
            </c:ext>
          </c:extLst>
        </c:ser>
        <c:ser>
          <c:idx val="1"/>
          <c:order val="1"/>
          <c:tx>
            <c:v>Jeffries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Sheet1!$B$1:$BC$1</c:f>
              <c:numCache>
                <c:formatCode>General</c:formatCode>
                <c:ptCount val="54"/>
                <c:pt idx="0">
                  <c:v>1964</c:v>
                </c:pt>
                <c:pt idx="1">
                  <c:v>1965</c:v>
                </c:pt>
                <c:pt idx="2">
                  <c:v>1966</c:v>
                </c:pt>
                <c:pt idx="3">
                  <c:v>1967</c:v>
                </c:pt>
                <c:pt idx="4">
                  <c:v>1968</c:v>
                </c:pt>
                <c:pt idx="5">
                  <c:v>1969</c:v>
                </c:pt>
                <c:pt idx="6">
                  <c:v>1970</c:v>
                </c:pt>
                <c:pt idx="7">
                  <c:v>1971</c:v>
                </c:pt>
                <c:pt idx="8">
                  <c:v>1972</c:v>
                </c:pt>
                <c:pt idx="9">
                  <c:v>1973</c:v>
                </c:pt>
                <c:pt idx="10">
                  <c:v>1974</c:v>
                </c:pt>
                <c:pt idx="11">
                  <c:v>1975</c:v>
                </c:pt>
                <c:pt idx="12">
                  <c:v>1976</c:v>
                </c:pt>
                <c:pt idx="13">
                  <c:v>1977</c:v>
                </c:pt>
                <c:pt idx="14">
                  <c:v>1978</c:v>
                </c:pt>
                <c:pt idx="15">
                  <c:v>1979</c:v>
                </c:pt>
                <c:pt idx="16">
                  <c:v>1980</c:v>
                </c:pt>
                <c:pt idx="17">
                  <c:v>1981</c:v>
                </c:pt>
                <c:pt idx="18">
                  <c:v>1982</c:v>
                </c:pt>
                <c:pt idx="19">
                  <c:v>1983</c:v>
                </c:pt>
                <c:pt idx="20">
                  <c:v>1984</c:v>
                </c:pt>
                <c:pt idx="21">
                  <c:v>1985</c:v>
                </c:pt>
                <c:pt idx="22">
                  <c:v>1986</c:v>
                </c:pt>
                <c:pt idx="23">
                  <c:v>1987</c:v>
                </c:pt>
                <c:pt idx="24">
                  <c:v>1988</c:v>
                </c:pt>
                <c:pt idx="25">
                  <c:v>1989</c:v>
                </c:pt>
                <c:pt idx="26">
                  <c:v>1990</c:v>
                </c:pt>
                <c:pt idx="27">
                  <c:v>1991</c:v>
                </c:pt>
                <c:pt idx="28">
                  <c:v>1992</c:v>
                </c:pt>
                <c:pt idx="29">
                  <c:v>1993</c:v>
                </c:pt>
                <c:pt idx="30">
                  <c:v>1994</c:v>
                </c:pt>
                <c:pt idx="31">
                  <c:v>1995</c:v>
                </c:pt>
                <c:pt idx="32">
                  <c:v>1996</c:v>
                </c:pt>
                <c:pt idx="33">
                  <c:v>1997</c:v>
                </c:pt>
                <c:pt idx="34">
                  <c:v>1998</c:v>
                </c:pt>
                <c:pt idx="35">
                  <c:v>1999</c:v>
                </c:pt>
                <c:pt idx="36">
                  <c:v>2000</c:v>
                </c:pt>
                <c:pt idx="37">
                  <c:v>2001</c:v>
                </c:pt>
                <c:pt idx="38">
                  <c:v>2002</c:v>
                </c:pt>
                <c:pt idx="39">
                  <c:v>2003</c:v>
                </c:pt>
                <c:pt idx="40">
                  <c:v>2004</c:v>
                </c:pt>
                <c:pt idx="41">
                  <c:v>2005</c:v>
                </c:pt>
                <c:pt idx="42">
                  <c:v>2006</c:v>
                </c:pt>
                <c:pt idx="43">
                  <c:v>2007</c:v>
                </c:pt>
                <c:pt idx="44">
                  <c:v>2008</c:v>
                </c:pt>
                <c:pt idx="45">
                  <c:v>2009</c:v>
                </c:pt>
                <c:pt idx="46">
                  <c:v>2010</c:v>
                </c:pt>
                <c:pt idx="47">
                  <c:v>2011</c:v>
                </c:pt>
                <c:pt idx="48">
                  <c:v>2012</c:v>
                </c:pt>
                <c:pt idx="49">
                  <c:v>2013</c:v>
                </c:pt>
                <c:pt idx="50">
                  <c:v>2014</c:v>
                </c:pt>
                <c:pt idx="51">
                  <c:v>2015</c:v>
                </c:pt>
                <c:pt idx="52">
                  <c:v>2016</c:v>
                </c:pt>
                <c:pt idx="53">
                  <c:v>2017</c:v>
                </c:pt>
              </c:numCache>
            </c:numRef>
          </c:cat>
          <c:val>
            <c:numRef>
              <c:f>Sheet1!$B$12:$BC$12</c:f>
              <c:numCache>
                <c:formatCode>0.0%</c:formatCode>
                <c:ptCount val="54"/>
                <c:pt idx="0">
                  <c:v>1</c:v>
                </c:pt>
                <c:pt idx="1">
                  <c:v>1.1538461538461537</c:v>
                </c:pt>
                <c:pt idx="2">
                  <c:v>1.1538461538461537</c:v>
                </c:pt>
                <c:pt idx="3">
                  <c:v>1.0769230769230771</c:v>
                </c:pt>
                <c:pt idx="4">
                  <c:v>1.0769230769230771</c:v>
                </c:pt>
                <c:pt idx="5">
                  <c:v>1</c:v>
                </c:pt>
                <c:pt idx="6">
                  <c:v>0.92307692307692313</c:v>
                </c:pt>
                <c:pt idx="7">
                  <c:v>0.84615384615384615</c:v>
                </c:pt>
                <c:pt idx="8">
                  <c:v>0.92307692307692313</c:v>
                </c:pt>
                <c:pt idx="9">
                  <c:v>1</c:v>
                </c:pt>
                <c:pt idx="10">
                  <c:v>1</c:v>
                </c:pt>
                <c:pt idx="11">
                  <c:v>0.92307692307692313</c:v>
                </c:pt>
                <c:pt idx="12">
                  <c:v>1.1538461538461537</c:v>
                </c:pt>
                <c:pt idx="13">
                  <c:v>1.1538461538461537</c:v>
                </c:pt>
                <c:pt idx="14">
                  <c:v>1.2307692307692308</c:v>
                </c:pt>
                <c:pt idx="15">
                  <c:v>1.1538461538461537</c:v>
                </c:pt>
                <c:pt idx="16">
                  <c:v>1</c:v>
                </c:pt>
                <c:pt idx="17">
                  <c:v>0.92307692307692313</c:v>
                </c:pt>
                <c:pt idx="18">
                  <c:v>0.61538461538461542</c:v>
                </c:pt>
                <c:pt idx="19">
                  <c:v>0.69230769230769229</c:v>
                </c:pt>
                <c:pt idx="20">
                  <c:v>0.76923076923076927</c:v>
                </c:pt>
                <c:pt idx="21">
                  <c:v>0.61538461538461542</c:v>
                </c:pt>
                <c:pt idx="22">
                  <c:v>0.53846153846153855</c:v>
                </c:pt>
                <c:pt idx="23">
                  <c:v>0.61538461538461542</c:v>
                </c:pt>
                <c:pt idx="24">
                  <c:v>0.53846153846153855</c:v>
                </c:pt>
                <c:pt idx="25">
                  <c:v>0.61538461538461542</c:v>
                </c:pt>
                <c:pt idx="26">
                  <c:v>0.53846153846153855</c:v>
                </c:pt>
                <c:pt idx="27">
                  <c:v>0.61538461538461542</c:v>
                </c:pt>
                <c:pt idx="28">
                  <c:v>0.53846153846153855</c:v>
                </c:pt>
                <c:pt idx="29">
                  <c:v>0.53846153846153855</c:v>
                </c:pt>
                <c:pt idx="30">
                  <c:v>0.53846153846153855</c:v>
                </c:pt>
                <c:pt idx="31">
                  <c:v>0.61538461538461542</c:v>
                </c:pt>
                <c:pt idx="32">
                  <c:v>0.69230769230769229</c:v>
                </c:pt>
                <c:pt idx="33">
                  <c:v>0.92307692307692313</c:v>
                </c:pt>
                <c:pt idx="34">
                  <c:v>0.96153846153846156</c:v>
                </c:pt>
                <c:pt idx="35">
                  <c:v>0.80769230769230771</c:v>
                </c:pt>
                <c:pt idx="36">
                  <c:v>0.73076923076923073</c:v>
                </c:pt>
                <c:pt idx="37">
                  <c:v>0.61538461538461542</c:v>
                </c:pt>
                <c:pt idx="38">
                  <c:v>0.76923076923076927</c:v>
                </c:pt>
                <c:pt idx="39">
                  <c:v>0.96153846153846156</c:v>
                </c:pt>
                <c:pt idx="40">
                  <c:v>1.2307692307692308</c:v>
                </c:pt>
                <c:pt idx="41">
                  <c:v>1.6538461538461537</c:v>
                </c:pt>
                <c:pt idx="42">
                  <c:v>1.7692307692307692</c:v>
                </c:pt>
                <c:pt idx="43">
                  <c:v>1.4230769230769231</c:v>
                </c:pt>
                <c:pt idx="44">
                  <c:v>1</c:v>
                </c:pt>
                <c:pt idx="45">
                  <c:v>1.0769230769230771</c:v>
                </c:pt>
                <c:pt idx="46">
                  <c:v>1.3846153846153846</c:v>
                </c:pt>
                <c:pt idx="47">
                  <c:v>1.3076923076923077</c:v>
                </c:pt>
                <c:pt idx="48">
                  <c:v>1.5384615384615385</c:v>
                </c:pt>
                <c:pt idx="49">
                  <c:v>1.4615384615384615</c:v>
                </c:pt>
                <c:pt idx="50">
                  <c:v>1.4230769230769231</c:v>
                </c:pt>
                <c:pt idx="51">
                  <c:v>1.3846153846153846</c:v>
                </c:pt>
                <c:pt idx="52">
                  <c:v>1.3076923076923077</c:v>
                </c:pt>
                <c:pt idx="53">
                  <c:v>1.2307692307692308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237-4C5A-9F72-20D52655D6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829811344"/>
        <c:axId val="1829813424"/>
      </c:lineChart>
      <c:catAx>
        <c:axId val="18298113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29813424"/>
        <c:crosses val="autoZero"/>
        <c:auto val="1"/>
        <c:lblAlgn val="ctr"/>
        <c:lblOffset val="100"/>
        <c:noMultiLvlLbl val="0"/>
      </c:catAx>
      <c:valAx>
        <c:axId val="18298134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298113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JEFFRIES RATE OF TURNOVER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Sheet1!$B$1:$BC$1</c:f>
              <c:numCache>
                <c:formatCode>General</c:formatCode>
                <c:ptCount val="54"/>
                <c:pt idx="0">
                  <c:v>1964</c:v>
                </c:pt>
                <c:pt idx="1">
                  <c:v>1965</c:v>
                </c:pt>
                <c:pt idx="2">
                  <c:v>1966</c:v>
                </c:pt>
                <c:pt idx="3">
                  <c:v>1967</c:v>
                </c:pt>
                <c:pt idx="4">
                  <c:v>1968</c:v>
                </c:pt>
                <c:pt idx="5">
                  <c:v>1969</c:v>
                </c:pt>
                <c:pt idx="6">
                  <c:v>1970</c:v>
                </c:pt>
                <c:pt idx="7">
                  <c:v>1971</c:v>
                </c:pt>
                <c:pt idx="8">
                  <c:v>1972</c:v>
                </c:pt>
                <c:pt idx="9">
                  <c:v>1973</c:v>
                </c:pt>
                <c:pt idx="10">
                  <c:v>1974</c:v>
                </c:pt>
                <c:pt idx="11">
                  <c:v>1975</c:v>
                </c:pt>
                <c:pt idx="12">
                  <c:v>1976</c:v>
                </c:pt>
                <c:pt idx="13">
                  <c:v>1977</c:v>
                </c:pt>
                <c:pt idx="14">
                  <c:v>1978</c:v>
                </c:pt>
                <c:pt idx="15">
                  <c:v>1979</c:v>
                </c:pt>
                <c:pt idx="16">
                  <c:v>1980</c:v>
                </c:pt>
                <c:pt idx="17">
                  <c:v>1981</c:v>
                </c:pt>
                <c:pt idx="18">
                  <c:v>1982</c:v>
                </c:pt>
                <c:pt idx="19">
                  <c:v>1983</c:v>
                </c:pt>
                <c:pt idx="20">
                  <c:v>1984</c:v>
                </c:pt>
                <c:pt idx="21">
                  <c:v>1985</c:v>
                </c:pt>
                <c:pt idx="22">
                  <c:v>1986</c:v>
                </c:pt>
                <c:pt idx="23">
                  <c:v>1987</c:v>
                </c:pt>
                <c:pt idx="24">
                  <c:v>1988</c:v>
                </c:pt>
                <c:pt idx="25">
                  <c:v>1989</c:v>
                </c:pt>
                <c:pt idx="26">
                  <c:v>1990</c:v>
                </c:pt>
                <c:pt idx="27">
                  <c:v>1991</c:v>
                </c:pt>
                <c:pt idx="28">
                  <c:v>1992</c:v>
                </c:pt>
                <c:pt idx="29">
                  <c:v>1993</c:v>
                </c:pt>
                <c:pt idx="30">
                  <c:v>1994</c:v>
                </c:pt>
                <c:pt idx="31">
                  <c:v>1995</c:v>
                </c:pt>
                <c:pt idx="32">
                  <c:v>1996</c:v>
                </c:pt>
                <c:pt idx="33">
                  <c:v>1997</c:v>
                </c:pt>
                <c:pt idx="34">
                  <c:v>1998</c:v>
                </c:pt>
                <c:pt idx="35">
                  <c:v>1999</c:v>
                </c:pt>
                <c:pt idx="36">
                  <c:v>2000</c:v>
                </c:pt>
                <c:pt idx="37">
                  <c:v>2001</c:v>
                </c:pt>
                <c:pt idx="38">
                  <c:v>2002</c:v>
                </c:pt>
                <c:pt idx="39">
                  <c:v>2003</c:v>
                </c:pt>
                <c:pt idx="40">
                  <c:v>2004</c:v>
                </c:pt>
                <c:pt idx="41">
                  <c:v>2005</c:v>
                </c:pt>
                <c:pt idx="42">
                  <c:v>2006</c:v>
                </c:pt>
                <c:pt idx="43">
                  <c:v>2007</c:v>
                </c:pt>
                <c:pt idx="44">
                  <c:v>2008</c:v>
                </c:pt>
                <c:pt idx="45">
                  <c:v>2009</c:v>
                </c:pt>
                <c:pt idx="46">
                  <c:v>2010</c:v>
                </c:pt>
                <c:pt idx="47">
                  <c:v>2011</c:v>
                </c:pt>
                <c:pt idx="48">
                  <c:v>2012</c:v>
                </c:pt>
                <c:pt idx="49">
                  <c:v>2013</c:v>
                </c:pt>
                <c:pt idx="50">
                  <c:v>2014</c:v>
                </c:pt>
                <c:pt idx="51">
                  <c:v>2015</c:v>
                </c:pt>
                <c:pt idx="52">
                  <c:v>2016</c:v>
                </c:pt>
                <c:pt idx="53">
                  <c:v>2017</c:v>
                </c:pt>
              </c:numCache>
            </c:numRef>
          </c:cat>
          <c:val>
            <c:numRef>
              <c:f>Sheet1!$B$3:$BC$3</c:f>
              <c:numCache>
                <c:formatCode>General</c:formatCode>
                <c:ptCount val="54"/>
                <c:pt idx="0">
                  <c:v>2.5</c:v>
                </c:pt>
                <c:pt idx="1">
                  <c:v>2.6</c:v>
                </c:pt>
                <c:pt idx="2">
                  <c:v>2.7</c:v>
                </c:pt>
                <c:pt idx="3">
                  <c:v>2.6</c:v>
                </c:pt>
                <c:pt idx="4">
                  <c:v>2.6</c:v>
                </c:pt>
                <c:pt idx="5">
                  <c:v>2.6</c:v>
                </c:pt>
                <c:pt idx="6">
                  <c:v>2.6</c:v>
                </c:pt>
                <c:pt idx="7">
                  <c:v>2.6</c:v>
                </c:pt>
                <c:pt idx="8">
                  <c:v>2.6</c:v>
                </c:pt>
                <c:pt idx="9">
                  <c:v>2.6</c:v>
                </c:pt>
                <c:pt idx="10">
                  <c:v>2.8</c:v>
                </c:pt>
                <c:pt idx="11">
                  <c:v>2.8</c:v>
                </c:pt>
                <c:pt idx="12">
                  <c:v>2.9</c:v>
                </c:pt>
                <c:pt idx="13">
                  <c:v>2.9</c:v>
                </c:pt>
                <c:pt idx="14">
                  <c:v>2.9</c:v>
                </c:pt>
                <c:pt idx="15">
                  <c:v>3</c:v>
                </c:pt>
                <c:pt idx="16">
                  <c:v>3.2</c:v>
                </c:pt>
                <c:pt idx="17">
                  <c:v>3.2</c:v>
                </c:pt>
                <c:pt idx="18">
                  <c:v>3.1</c:v>
                </c:pt>
                <c:pt idx="19">
                  <c:v>2.8</c:v>
                </c:pt>
                <c:pt idx="20">
                  <c:v>2.8</c:v>
                </c:pt>
                <c:pt idx="21">
                  <c:v>2.8</c:v>
                </c:pt>
                <c:pt idx="22">
                  <c:v>2.6</c:v>
                </c:pt>
                <c:pt idx="23">
                  <c:v>2.8</c:v>
                </c:pt>
                <c:pt idx="24">
                  <c:v>2.7</c:v>
                </c:pt>
                <c:pt idx="25">
                  <c:v>2.9</c:v>
                </c:pt>
                <c:pt idx="26">
                  <c:v>3</c:v>
                </c:pt>
                <c:pt idx="27">
                  <c:v>4.0999999999999996</c:v>
                </c:pt>
                <c:pt idx="28">
                  <c:v>3.9</c:v>
                </c:pt>
                <c:pt idx="29">
                  <c:v>3.4</c:v>
                </c:pt>
                <c:pt idx="30">
                  <c:v>3</c:v>
                </c:pt>
                <c:pt idx="31">
                  <c:v>3.2</c:v>
                </c:pt>
                <c:pt idx="32">
                  <c:v>3.2</c:v>
                </c:pt>
                <c:pt idx="33">
                  <c:v>3.1</c:v>
                </c:pt>
                <c:pt idx="34">
                  <c:v>3.4</c:v>
                </c:pt>
                <c:pt idx="35">
                  <c:v>3.5</c:v>
                </c:pt>
                <c:pt idx="36">
                  <c:v>4.4000000000000004</c:v>
                </c:pt>
                <c:pt idx="37">
                  <c:v>4.8</c:v>
                </c:pt>
                <c:pt idx="38">
                  <c:v>4.9000000000000004</c:v>
                </c:pt>
                <c:pt idx="39">
                  <c:v>5.2</c:v>
                </c:pt>
                <c:pt idx="40">
                  <c:v>6.8</c:v>
                </c:pt>
                <c:pt idx="41">
                  <c:v>6</c:v>
                </c:pt>
                <c:pt idx="42">
                  <c:v>11.3</c:v>
                </c:pt>
                <c:pt idx="43">
                  <c:v>5.6</c:v>
                </c:pt>
                <c:pt idx="44">
                  <c:v>5.0999999999999996</c:v>
                </c:pt>
                <c:pt idx="45">
                  <c:v>4.2</c:v>
                </c:pt>
                <c:pt idx="46">
                  <c:v>4.0999999999999996</c:v>
                </c:pt>
                <c:pt idx="47">
                  <c:v>3.3</c:v>
                </c:pt>
                <c:pt idx="48">
                  <c:v>3.4</c:v>
                </c:pt>
                <c:pt idx="49">
                  <c:v>3.4</c:v>
                </c:pt>
                <c:pt idx="50">
                  <c:v>3.7</c:v>
                </c:pt>
                <c:pt idx="51">
                  <c:v>3.8</c:v>
                </c:pt>
                <c:pt idx="52">
                  <c:v>3.4</c:v>
                </c:pt>
                <c:pt idx="53">
                  <c:v>3.3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73F-4C50-A6FB-917E0B0F35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53431087"/>
        <c:axId val="653431503"/>
      </c:lineChart>
      <c:catAx>
        <c:axId val="65343108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53431503"/>
        <c:crosses val="autoZero"/>
        <c:auto val="1"/>
        <c:lblAlgn val="ctr"/>
        <c:lblOffset val="100"/>
        <c:noMultiLvlLbl val="0"/>
      </c:catAx>
      <c:valAx>
        <c:axId val="65343150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5343108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28</xdr:row>
      <xdr:rowOff>171450</xdr:rowOff>
    </xdr:from>
    <xdr:to>
      <xdr:col>7</xdr:col>
      <xdr:colOff>6351</xdr:colOff>
      <xdr:row>45</xdr:row>
      <xdr:rowOff>127000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8ABB75F9-FBF5-420F-9787-293DC62AA29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434974</xdr:colOff>
      <xdr:row>29</xdr:row>
      <xdr:rowOff>6350</xdr:rowOff>
    </xdr:from>
    <xdr:to>
      <xdr:col>16</xdr:col>
      <xdr:colOff>450849</xdr:colOff>
      <xdr:row>45</xdr:row>
      <xdr:rowOff>82550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0430A88-BEFE-4C38-AB4A-8995C6EBC29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17</xdr:col>
      <xdr:colOff>117474</xdr:colOff>
      <xdr:row>29</xdr:row>
      <xdr:rowOff>12700</xdr:rowOff>
    </xdr:from>
    <xdr:to>
      <xdr:col>27</xdr:col>
      <xdr:colOff>177799</xdr:colOff>
      <xdr:row>43</xdr:row>
      <xdr:rowOff>177800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E9AA9C34-F901-40E8-BE26-C85C1531327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28</xdr:col>
      <xdr:colOff>104774</xdr:colOff>
      <xdr:row>28</xdr:row>
      <xdr:rowOff>82550</xdr:rowOff>
    </xdr:from>
    <xdr:to>
      <xdr:col>37</xdr:col>
      <xdr:colOff>298449</xdr:colOff>
      <xdr:row>44</xdr:row>
      <xdr:rowOff>127000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22DDD9FB-368E-46E8-8691-1A9F44968EA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796924</xdr:colOff>
      <xdr:row>47</xdr:row>
      <xdr:rowOff>12700</xdr:rowOff>
    </xdr:from>
    <xdr:to>
      <xdr:col>7</xdr:col>
      <xdr:colOff>527050</xdr:colOff>
      <xdr:row>64</xdr:row>
      <xdr:rowOff>19050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F836DCE-045D-435D-80CB-FF30AF20016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18</xdr:col>
      <xdr:colOff>21167</xdr:colOff>
      <xdr:row>39</xdr:row>
      <xdr:rowOff>134055</xdr:rowOff>
    </xdr:from>
    <xdr:to>
      <xdr:col>27</xdr:col>
      <xdr:colOff>42334</xdr:colOff>
      <xdr:row>39</xdr:row>
      <xdr:rowOff>148166</xdr:rowOff>
    </xdr:to>
    <xdr:cxnSp macro="">
      <xdr:nvCxnSpPr>
        <xdr:cNvPr id="8" name="Straight Connector 7">
          <a:extLst>
            <a:ext uri="{FF2B5EF4-FFF2-40B4-BE49-F238E27FC236}">
              <a16:creationId xmlns:a16="http://schemas.microsoft.com/office/drawing/2014/main" id="{B493C76F-F816-4422-93A1-20C1F46D1FA6}"/>
            </a:ext>
          </a:extLst>
        </xdr:cNvPr>
        <xdr:cNvCxnSpPr/>
      </xdr:nvCxnSpPr>
      <xdr:spPr>
        <a:xfrm>
          <a:off x="12827000" y="7471833"/>
          <a:ext cx="5482167" cy="14111"/>
        </a:xfrm>
        <a:prstGeom prst="line">
          <a:avLst/>
        </a:prstGeom>
        <a:ln w="12700">
          <a:solidFill>
            <a:srgbClr val="00B05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211667</xdr:colOff>
      <xdr:row>47</xdr:row>
      <xdr:rowOff>706</xdr:rowOff>
    </xdr:from>
    <xdr:to>
      <xdr:col>17</xdr:col>
      <xdr:colOff>331611</xdr:colOff>
      <xdr:row>61</xdr:row>
      <xdr:rowOff>175683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541E2D20-1F8D-451C-B97C-4C5439F7761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0.10386</cdr:x>
      <cdr:y>0.69907</cdr:y>
    </cdr:from>
    <cdr:to>
      <cdr:x>0.96989</cdr:x>
      <cdr:y>0.70833</cdr:y>
    </cdr:to>
    <cdr:cxnSp macro="">
      <cdr:nvCxnSpPr>
        <cdr:cNvPr id="3" name="Straight Connector 2">
          <a:extLst xmlns:a="http://schemas.openxmlformats.org/drawingml/2006/main">
            <a:ext uri="{FF2B5EF4-FFF2-40B4-BE49-F238E27FC236}">
              <a16:creationId xmlns:a16="http://schemas.microsoft.com/office/drawing/2014/main" id="{C1F6B796-C35A-4351-A810-796ED8E82D89}"/>
            </a:ext>
          </a:extLst>
        </cdr:cNvPr>
        <cdr:cNvCxnSpPr/>
      </cdr:nvCxnSpPr>
      <cdr:spPr>
        <a:xfrm xmlns:a="http://schemas.openxmlformats.org/drawingml/2006/main" flipV="1">
          <a:off x="657225" y="1917700"/>
          <a:ext cx="5480050" cy="25400"/>
        </a:xfrm>
        <a:prstGeom xmlns:a="http://schemas.openxmlformats.org/drawingml/2006/main" prst="line">
          <a:avLst/>
        </a:prstGeom>
        <a:ln xmlns:a="http://schemas.openxmlformats.org/drawingml/2006/main" w="9525"/>
      </cdr:spPr>
      <cdr:style>
        <a:lnRef xmlns:a="http://schemas.openxmlformats.org/drawingml/2006/main" idx="1">
          <a:schemeClr val="accent2"/>
        </a:lnRef>
        <a:fillRef xmlns:a="http://schemas.openxmlformats.org/drawingml/2006/main" idx="0">
          <a:schemeClr val="accent2"/>
        </a:fillRef>
        <a:effectRef xmlns:a="http://schemas.openxmlformats.org/drawingml/2006/main" idx="0">
          <a:schemeClr val="accent2"/>
        </a:effectRef>
        <a:fontRef xmlns:a="http://schemas.openxmlformats.org/drawingml/2006/main" idx="minor">
          <a:schemeClr val="tx1"/>
        </a:fontRef>
      </cdr:style>
    </cdr:cxn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380709-7C65-4E97-9F20-3F9CA2A737D5}">
  <dimension ref="A1:BG20"/>
  <sheetViews>
    <sheetView tabSelected="1" topLeftCell="B1" zoomScale="90" zoomScaleNormal="90" workbookViewId="0">
      <selection activeCell="F17" sqref="F17"/>
    </sheetView>
  </sheetViews>
  <sheetFormatPr defaultRowHeight="14.5" x14ac:dyDescent="0.35"/>
  <cols>
    <col min="1" max="1" width="35.6328125" customWidth="1"/>
  </cols>
  <sheetData>
    <row r="1" spans="1:59" x14ac:dyDescent="0.35">
      <c r="B1" s="15">
        <v>1964</v>
      </c>
      <c r="C1" s="15">
        <v>1965</v>
      </c>
      <c r="D1" s="15">
        <v>1966</v>
      </c>
      <c r="E1" s="15">
        <v>1967</v>
      </c>
      <c r="F1" s="15">
        <v>1968</v>
      </c>
      <c r="G1" s="15">
        <v>1969</v>
      </c>
      <c r="H1" s="15">
        <v>1970</v>
      </c>
      <c r="I1" s="15">
        <v>1971</v>
      </c>
      <c r="J1" s="15">
        <v>1972</v>
      </c>
      <c r="K1" s="15">
        <v>1973</v>
      </c>
      <c r="L1" s="15">
        <v>1974</v>
      </c>
      <c r="M1" s="15">
        <v>1975</v>
      </c>
      <c r="N1" s="15">
        <v>1976</v>
      </c>
      <c r="O1" s="15">
        <v>1977</v>
      </c>
      <c r="P1" s="15">
        <v>1978</v>
      </c>
      <c r="Q1" s="15">
        <v>1979</v>
      </c>
      <c r="R1" s="15">
        <v>1980</v>
      </c>
      <c r="S1" s="15">
        <v>1981</v>
      </c>
      <c r="T1" s="15">
        <v>1982</v>
      </c>
      <c r="U1" s="15">
        <v>1983</v>
      </c>
      <c r="V1" s="15">
        <v>1984</v>
      </c>
      <c r="W1" s="15">
        <v>1985</v>
      </c>
      <c r="X1" s="15">
        <v>1986</v>
      </c>
      <c r="Y1" s="15">
        <v>1987</v>
      </c>
      <c r="Z1" s="15">
        <v>1988</v>
      </c>
      <c r="AA1" s="15">
        <v>1989</v>
      </c>
      <c r="AB1" s="15">
        <v>1990</v>
      </c>
      <c r="AC1" s="15">
        <v>1991</v>
      </c>
      <c r="AD1" s="15">
        <v>1992</v>
      </c>
      <c r="AE1" s="15">
        <v>1993</v>
      </c>
      <c r="AF1" s="15">
        <v>1994</v>
      </c>
      <c r="AG1" s="15">
        <v>1995</v>
      </c>
      <c r="AH1" s="15">
        <v>1996</v>
      </c>
      <c r="AI1" s="15">
        <v>1997</v>
      </c>
      <c r="AJ1" s="15">
        <v>1998</v>
      </c>
      <c r="AK1" s="15">
        <v>1999</v>
      </c>
      <c r="AL1" s="15">
        <v>2000</v>
      </c>
      <c r="AM1" s="15">
        <v>2001</v>
      </c>
      <c r="AN1" s="15">
        <v>2002</v>
      </c>
      <c r="AO1" s="15">
        <v>2003</v>
      </c>
      <c r="AP1" s="15">
        <v>2004</v>
      </c>
      <c r="AQ1" s="15">
        <v>2005</v>
      </c>
      <c r="AR1" s="15">
        <v>2006</v>
      </c>
      <c r="AS1" s="15">
        <v>2007</v>
      </c>
      <c r="AT1" s="15">
        <v>2008</v>
      </c>
      <c r="AU1" s="15">
        <v>2009</v>
      </c>
      <c r="AV1" s="15">
        <v>2010</v>
      </c>
      <c r="AW1" s="15">
        <v>2011</v>
      </c>
      <c r="AX1" s="15">
        <v>2012</v>
      </c>
      <c r="AY1" s="15">
        <v>2013</v>
      </c>
      <c r="AZ1" s="15">
        <v>2014</v>
      </c>
      <c r="BA1" s="15">
        <v>2015</v>
      </c>
      <c r="BB1" s="15">
        <v>2016</v>
      </c>
      <c r="BC1" s="15">
        <v>2017</v>
      </c>
    </row>
    <row r="3" spans="1:59" x14ac:dyDescent="0.35">
      <c r="A3" t="s">
        <v>16</v>
      </c>
      <c r="B3">
        <v>2.5</v>
      </c>
      <c r="C3">
        <v>2.6</v>
      </c>
      <c r="D3">
        <v>2.7</v>
      </c>
      <c r="E3">
        <v>2.6</v>
      </c>
      <c r="F3">
        <v>2.6</v>
      </c>
      <c r="G3">
        <v>2.6</v>
      </c>
      <c r="H3">
        <v>2.6</v>
      </c>
      <c r="I3">
        <v>2.6</v>
      </c>
      <c r="J3">
        <v>2.6</v>
      </c>
      <c r="K3">
        <v>2.6</v>
      </c>
      <c r="L3">
        <v>2.8</v>
      </c>
      <c r="M3">
        <v>2.8</v>
      </c>
      <c r="N3">
        <v>2.9</v>
      </c>
      <c r="O3">
        <v>2.9</v>
      </c>
      <c r="P3">
        <v>2.9</v>
      </c>
      <c r="Q3">
        <v>3</v>
      </c>
      <c r="R3">
        <v>3.2</v>
      </c>
      <c r="S3">
        <v>3.2</v>
      </c>
      <c r="T3">
        <v>3.1</v>
      </c>
      <c r="U3">
        <v>2.8</v>
      </c>
      <c r="V3">
        <v>2.8</v>
      </c>
      <c r="W3">
        <v>2.8</v>
      </c>
      <c r="X3">
        <v>2.6</v>
      </c>
      <c r="Y3">
        <v>2.8</v>
      </c>
      <c r="Z3">
        <v>2.7</v>
      </c>
      <c r="AA3">
        <v>2.9</v>
      </c>
      <c r="AB3">
        <v>3</v>
      </c>
      <c r="AC3">
        <v>4.0999999999999996</v>
      </c>
      <c r="AD3">
        <v>3.9</v>
      </c>
      <c r="AE3">
        <v>3.4</v>
      </c>
      <c r="AF3">
        <v>3</v>
      </c>
      <c r="AG3">
        <v>3.2</v>
      </c>
      <c r="AH3">
        <v>3.2</v>
      </c>
      <c r="AI3">
        <v>3.1</v>
      </c>
      <c r="AJ3">
        <v>3.4</v>
      </c>
      <c r="AK3">
        <v>3.5</v>
      </c>
      <c r="AL3">
        <v>4.4000000000000004</v>
      </c>
      <c r="AM3">
        <v>4.8</v>
      </c>
      <c r="AN3">
        <v>4.9000000000000004</v>
      </c>
      <c r="AO3">
        <v>5.2</v>
      </c>
      <c r="AP3">
        <v>6.8</v>
      </c>
      <c r="AQ3">
        <v>6</v>
      </c>
      <c r="AR3">
        <v>11.3</v>
      </c>
      <c r="AS3">
        <v>5.6</v>
      </c>
      <c r="AT3">
        <v>5.0999999999999996</v>
      </c>
      <c r="AU3">
        <v>4.2</v>
      </c>
      <c r="AV3">
        <v>4.0999999999999996</v>
      </c>
      <c r="AW3">
        <v>3.3</v>
      </c>
      <c r="AX3">
        <v>3.4</v>
      </c>
      <c r="AY3">
        <v>3.4</v>
      </c>
      <c r="AZ3">
        <v>3.7</v>
      </c>
      <c r="BA3">
        <v>3.8</v>
      </c>
      <c r="BB3">
        <v>3.4</v>
      </c>
      <c r="BC3">
        <v>3.3</v>
      </c>
    </row>
    <row r="4" spans="1:59" x14ac:dyDescent="0.35">
      <c r="A4" t="s">
        <v>14</v>
      </c>
      <c r="B4" s="1">
        <v>4.0209491235570756</v>
      </c>
      <c r="C4" s="1">
        <v>3.9899224806201552</v>
      </c>
      <c r="D4" s="1">
        <v>3.9211267605633804</v>
      </c>
      <c r="E4" s="1">
        <v>3.943201376936317</v>
      </c>
      <c r="F4" s="1">
        <v>3.9314285714285715</v>
      </c>
      <c r="G4" s="1">
        <v>3.9636038186157521</v>
      </c>
      <c r="H4" s="1">
        <v>3.9374072975378223</v>
      </c>
      <c r="I4" s="1">
        <v>3.985750209555742</v>
      </c>
      <c r="J4" s="1">
        <v>4.0777412003038744</v>
      </c>
      <c r="K4" s="1">
        <v>4.1484581497797359</v>
      </c>
      <c r="L4" s="1">
        <v>4.5059942124844978</v>
      </c>
      <c r="M4" s="1">
        <v>4.3324197337509789</v>
      </c>
      <c r="N4" s="1">
        <v>4.3408813795506003</v>
      </c>
      <c r="O4" s="1">
        <v>4.4051871408603827</v>
      </c>
      <c r="P4" s="1">
        <v>4.4165293794618341</v>
      </c>
      <c r="Q4" s="1">
        <v>4.5092502434274584</v>
      </c>
      <c r="R4" s="1">
        <v>4.6002759889604414</v>
      </c>
      <c r="S4" s="1">
        <v>4.4663133217816737</v>
      </c>
      <c r="T4" s="1">
        <v>4.3873480835151133</v>
      </c>
      <c r="U4" s="1">
        <v>4.3868539889613647</v>
      </c>
      <c r="V4" s="1">
        <v>4.3164556962025316</v>
      </c>
      <c r="W4" s="1">
        <v>4.1942322547420829</v>
      </c>
      <c r="X4" s="1">
        <v>4.0613810741687981</v>
      </c>
      <c r="Y4" s="1">
        <v>4.1768493922562993</v>
      </c>
      <c r="Z4" s="1">
        <v>4.1548959653963751</v>
      </c>
      <c r="AA4" s="1">
        <v>4.1045550105115627</v>
      </c>
      <c r="AB4" s="1">
        <v>4.100770962679948</v>
      </c>
      <c r="AC4" s="1">
        <v>4.0611678122613348</v>
      </c>
      <c r="AD4" s="1">
        <v>4.0913841618652018</v>
      </c>
      <c r="AE4" s="1">
        <v>4.1429313254576137</v>
      </c>
      <c r="AF4" s="1">
        <v>4.1452257049497767</v>
      </c>
      <c r="AG4" s="1">
        <v>4.2681281618887015</v>
      </c>
      <c r="AH4" s="1">
        <v>4.2244853143013996</v>
      </c>
      <c r="AI4" s="1">
        <v>4.2352421992627596</v>
      </c>
      <c r="AJ4" s="1">
        <v>4.1645747565016569</v>
      </c>
      <c r="AK4" s="1">
        <v>4.1070280642840009</v>
      </c>
      <c r="AL4" s="1">
        <v>4.1049146357944046</v>
      </c>
      <c r="AM4" s="1">
        <v>4.0200119063974</v>
      </c>
      <c r="AN4" s="1">
        <v>3.9563173901022957</v>
      </c>
      <c r="AO4" s="1">
        <v>3.8729372937293727</v>
      </c>
      <c r="AP4" s="1">
        <v>3.8964718104447202</v>
      </c>
      <c r="AQ4" s="1">
        <v>4.0279743599244133</v>
      </c>
      <c r="AR4" s="1">
        <v>3.9793432753191933</v>
      </c>
      <c r="AS4" s="1">
        <v>4.0102280626261955</v>
      </c>
      <c r="AT4" s="1">
        <v>4.1883069101612147</v>
      </c>
      <c r="AU4" s="1">
        <v>3.757853746208859</v>
      </c>
      <c r="AV4" s="1">
        <v>3.9713339095361562</v>
      </c>
      <c r="AW4" s="1">
        <v>4.2085419433942981</v>
      </c>
      <c r="AX4" s="1">
        <v>4.2243792921288961</v>
      </c>
      <c r="AY4" s="1">
        <v>4.1728983688833123</v>
      </c>
      <c r="AZ4" s="1">
        <v>4.157509600556379</v>
      </c>
      <c r="BA4" s="1">
        <v>3.921363441649838</v>
      </c>
      <c r="BB4" s="1">
        <v>3.8593600247333439</v>
      </c>
      <c r="BC4" s="1">
        <v>3.8001274364989728</v>
      </c>
      <c r="BD4" s="1">
        <v>3.7795485450095194</v>
      </c>
      <c r="BE4" s="1">
        <v>3.6621303043291897</v>
      </c>
      <c r="BF4" s="1">
        <v>3.6474860969242995</v>
      </c>
      <c r="BG4" s="1">
        <v>3.64</v>
      </c>
    </row>
    <row r="5" spans="1:59" x14ac:dyDescent="0.35">
      <c r="A5" t="s">
        <v>4</v>
      </c>
      <c r="B5" s="2">
        <f>B3/B4</f>
        <v>0.62174375332270071</v>
      </c>
      <c r="C5" s="2">
        <f t="shared" ref="C5:BC5" si="0">C3/C4</f>
        <v>0.65164173304837769</v>
      </c>
      <c r="D5" s="2">
        <f t="shared" si="0"/>
        <v>0.68857758620689657</v>
      </c>
      <c r="E5" s="2">
        <f t="shared" si="0"/>
        <v>0.65936272370144045</v>
      </c>
      <c r="F5" s="2">
        <f t="shared" si="0"/>
        <v>0.66133720930232565</v>
      </c>
      <c r="G5" s="2">
        <f t="shared" si="0"/>
        <v>0.65596868884540116</v>
      </c>
      <c r="H5" s="2">
        <f t="shared" si="0"/>
        <v>0.66033300685602359</v>
      </c>
      <c r="I5" s="2">
        <f t="shared" si="0"/>
        <v>0.6523238696109358</v>
      </c>
      <c r="J5" s="2">
        <f t="shared" si="0"/>
        <v>0.63760789914922689</v>
      </c>
      <c r="K5" s="2">
        <f t="shared" si="0"/>
        <v>0.62673887649994686</v>
      </c>
      <c r="L5" s="2">
        <f t="shared" si="0"/>
        <v>0.62139449541284397</v>
      </c>
      <c r="M5" s="2">
        <f t="shared" si="0"/>
        <v>0.64629010393131492</v>
      </c>
      <c r="N5" s="2">
        <f t="shared" si="0"/>
        <v>0.66806709201075409</v>
      </c>
      <c r="O5" s="2">
        <f t="shared" si="0"/>
        <v>0.65831482460779123</v>
      </c>
      <c r="P5" s="2">
        <f t="shared" si="0"/>
        <v>0.6566241840223811</v>
      </c>
      <c r="Q5" s="2">
        <f t="shared" si="0"/>
        <v>0.66529907147484346</v>
      </c>
      <c r="R5" s="2">
        <f t="shared" si="0"/>
        <v>0.69561043895610442</v>
      </c>
      <c r="S5" s="2">
        <f t="shared" si="0"/>
        <v>0.71647458864875968</v>
      </c>
      <c r="T5" s="2">
        <f t="shared" si="0"/>
        <v>0.7065771716741247</v>
      </c>
      <c r="U5" s="2">
        <f t="shared" si="0"/>
        <v>0.6382706164931945</v>
      </c>
      <c r="V5" s="2">
        <f t="shared" si="0"/>
        <v>0.64868035190615836</v>
      </c>
      <c r="W5" s="2">
        <f t="shared" si="0"/>
        <v>0.66758344076779819</v>
      </c>
      <c r="X5" s="2">
        <f t="shared" si="0"/>
        <v>0.64017632241813605</v>
      </c>
      <c r="Y5" s="2">
        <f t="shared" si="0"/>
        <v>0.67036173370078422</v>
      </c>
      <c r="Z5" s="2">
        <f t="shared" si="0"/>
        <v>0.64983576544074106</v>
      </c>
      <c r="AA5" s="2">
        <f t="shared" si="0"/>
        <v>0.70653213139384008</v>
      </c>
      <c r="AB5" s="2">
        <f t="shared" si="0"/>
        <v>0.73156975293236837</v>
      </c>
      <c r="AC5" s="2">
        <f t="shared" si="0"/>
        <v>1.0095618279110319</v>
      </c>
      <c r="AD5" s="2">
        <f t="shared" si="0"/>
        <v>0.95322263706032617</v>
      </c>
      <c r="AE5" s="2">
        <f t="shared" si="0"/>
        <v>0.82067496004762952</v>
      </c>
      <c r="AF5" s="2">
        <f t="shared" si="0"/>
        <v>0.72372416209272439</v>
      </c>
      <c r="AG5" s="2">
        <f t="shared" si="0"/>
        <v>0.74974318451205058</v>
      </c>
      <c r="AH5" s="2">
        <f t="shared" si="0"/>
        <v>0.75748872629923725</v>
      </c>
      <c r="AI5" s="2">
        <f t="shared" si="0"/>
        <v>0.7319534171008274</v>
      </c>
      <c r="AJ5" s="2">
        <f t="shared" si="0"/>
        <v>0.81640988547317661</v>
      </c>
      <c r="AK5" s="2">
        <f t="shared" si="0"/>
        <v>0.85219773159991119</v>
      </c>
      <c r="AL5" s="2">
        <f t="shared" si="0"/>
        <v>1.0718858710562416</v>
      </c>
      <c r="AM5" s="2">
        <f t="shared" si="0"/>
        <v>1.194026314290596</v>
      </c>
      <c r="AN5" s="2">
        <f t="shared" si="0"/>
        <v>1.238525506638714</v>
      </c>
      <c r="AO5" s="2">
        <f t="shared" si="0"/>
        <v>1.3426501917341289</v>
      </c>
      <c r="AP5" s="2">
        <f t="shared" si="0"/>
        <v>1.7451685347170234</v>
      </c>
      <c r="AQ5" s="2">
        <f t="shared" si="0"/>
        <v>1.4895824709551013</v>
      </c>
      <c r="AR5" s="2">
        <f t="shared" si="0"/>
        <v>2.8396645421583036</v>
      </c>
      <c r="AS5" s="2">
        <f t="shared" si="0"/>
        <v>1.3964293083951698</v>
      </c>
      <c r="AT5" s="2">
        <f t="shared" si="0"/>
        <v>1.2176758077654086</v>
      </c>
      <c r="AU5" s="2">
        <f t="shared" si="0"/>
        <v>1.1176592501071134</v>
      </c>
      <c r="AV5" s="2">
        <f t="shared" si="0"/>
        <v>1.0323987086945483</v>
      </c>
      <c r="AW5" s="2">
        <f t="shared" si="0"/>
        <v>0.78411954648085658</v>
      </c>
      <c r="AX5" s="2">
        <f t="shared" si="0"/>
        <v>0.80485197111326467</v>
      </c>
      <c r="AY5" s="2">
        <f t="shared" si="0"/>
        <v>0.81478140597750914</v>
      </c>
      <c r="AZ5" s="2">
        <f t="shared" si="0"/>
        <v>0.88995585229793517</v>
      </c>
      <c r="BA5" s="2">
        <f t="shared" si="0"/>
        <v>0.96905070303843688</v>
      </c>
      <c r="BB5" s="2">
        <f t="shared" si="0"/>
        <v>0.88097507830586941</v>
      </c>
      <c r="BC5" s="2">
        <f t="shared" si="0"/>
        <v>0.86839193030859607</v>
      </c>
      <c r="BD5" s="3">
        <f>AVERAGE(B5:BC5)</f>
        <v>0.87066790663827676</v>
      </c>
    </row>
    <row r="6" spans="1:59" x14ac:dyDescent="0.35"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F6" s="4"/>
      <c r="AG6" s="4"/>
      <c r="AH6" s="4"/>
      <c r="AI6" s="4"/>
      <c r="AJ6" s="5"/>
      <c r="AK6" s="5"/>
      <c r="AW6" s="5"/>
      <c r="AX6" s="5"/>
      <c r="AY6" s="5"/>
      <c r="AZ6" s="6"/>
      <c r="BA6" s="6"/>
      <c r="BB6" s="5"/>
      <c r="BC6" s="5"/>
    </row>
    <row r="7" spans="1:59" s="7" customFormat="1" x14ac:dyDescent="0.35">
      <c r="A7" s="7" t="s">
        <v>3</v>
      </c>
      <c r="B7" s="8">
        <v>2.5104745617785378</v>
      </c>
      <c r="C7" s="8">
        <v>2.4949612403100776</v>
      </c>
      <c r="D7" s="8">
        <v>2.4605633802816902</v>
      </c>
      <c r="E7" s="8">
        <v>2.4716006884681585</v>
      </c>
      <c r="F7" s="8">
        <v>2.4657142857142857</v>
      </c>
      <c r="G7" s="8">
        <v>2.481801909307876</v>
      </c>
      <c r="H7" s="8">
        <v>2.4687036487689111</v>
      </c>
      <c r="I7" s="8">
        <v>2.492875104777871</v>
      </c>
      <c r="J7" s="8">
        <v>2.5388706001519377</v>
      </c>
      <c r="K7" s="8">
        <v>2.574229074889868</v>
      </c>
      <c r="L7" s="8">
        <v>2.7529971062422489</v>
      </c>
      <c r="M7" s="8">
        <v>2.6662098668754894</v>
      </c>
      <c r="N7" s="8">
        <v>2.6704406897753001</v>
      </c>
      <c r="O7" s="8">
        <v>2.7025935704301918</v>
      </c>
      <c r="P7" s="8">
        <v>2.7082646897309175</v>
      </c>
      <c r="Q7" s="8">
        <v>2.7546251217137292</v>
      </c>
      <c r="R7" s="8">
        <v>2.8001379944802203</v>
      </c>
      <c r="S7" s="8">
        <v>2.7331566608908369</v>
      </c>
      <c r="T7" s="8">
        <v>2.6936740417575566</v>
      </c>
      <c r="U7" s="8">
        <v>2.6934269944806823</v>
      </c>
      <c r="V7" s="8">
        <v>2.6582278481012658</v>
      </c>
      <c r="W7" s="8">
        <v>2.5971161273710415</v>
      </c>
      <c r="X7" s="8">
        <v>2.5306905370843995</v>
      </c>
      <c r="Y7" s="8">
        <v>2.5884246961281496</v>
      </c>
      <c r="Z7" s="8">
        <v>2.5774479826981875</v>
      </c>
      <c r="AA7" s="8">
        <v>2.5522775052557813</v>
      </c>
      <c r="AB7" s="8">
        <v>2.550385481339974</v>
      </c>
      <c r="AC7" s="8">
        <v>2.5305839061306674</v>
      </c>
      <c r="AD7" s="8">
        <v>2.5456920809326009</v>
      </c>
      <c r="AE7" s="8">
        <v>2.5714656627288068</v>
      </c>
      <c r="AF7" s="8">
        <v>2.5726128524748884</v>
      </c>
      <c r="AG7" s="8">
        <v>2.6340640809443503</v>
      </c>
      <c r="AH7" s="8">
        <v>2.6122426571506998</v>
      </c>
      <c r="AI7" s="8">
        <v>2.6176210996313798</v>
      </c>
      <c r="AJ7" s="8">
        <v>2.5822873782508284</v>
      </c>
      <c r="AK7" s="8">
        <v>2.5535140321420005</v>
      </c>
      <c r="AL7" s="8">
        <v>2.5524573178972023</v>
      </c>
      <c r="AM7" s="8">
        <v>2.5100059531987</v>
      </c>
      <c r="AN7" s="8">
        <v>2.4781586950511478</v>
      </c>
      <c r="AO7" s="8">
        <v>2.4364686468646863</v>
      </c>
      <c r="AP7" s="8">
        <v>2.4482359052223601</v>
      </c>
      <c r="AQ7" s="8">
        <v>2.5139871799622062</v>
      </c>
      <c r="AR7" s="8">
        <v>2.4896716376595962</v>
      </c>
      <c r="AS7" s="8">
        <v>2.5051140313130977</v>
      </c>
      <c r="AT7" s="8">
        <v>2.5941534550806074</v>
      </c>
      <c r="AU7" s="8">
        <v>2.3789268731044295</v>
      </c>
      <c r="AV7" s="8">
        <v>2.4856669547680781</v>
      </c>
      <c r="AW7" s="8">
        <v>2.6042709716971491</v>
      </c>
      <c r="AX7" s="8">
        <v>2.6121896460644485</v>
      </c>
      <c r="AY7" s="8">
        <v>2.5864491844416562</v>
      </c>
      <c r="AZ7" s="8">
        <v>2.5787548002781895</v>
      </c>
      <c r="BA7" s="8">
        <v>2.460681720824919</v>
      </c>
      <c r="BB7" s="8">
        <v>2.429680012366672</v>
      </c>
      <c r="BC7" s="8">
        <v>2.4000637182494864</v>
      </c>
    </row>
    <row r="8" spans="1:59" s="7" customFormat="1" x14ac:dyDescent="0.35">
      <c r="A8" s="7" t="s">
        <v>5</v>
      </c>
      <c r="B8" s="9">
        <f>B3/B7</f>
        <v>0.99582765667574935</v>
      </c>
      <c r="C8" s="9">
        <f t="shared" ref="C8:BC8" si="1">C3/C7</f>
        <v>1.0421003573093055</v>
      </c>
      <c r="D8" s="9">
        <f t="shared" si="1"/>
        <v>1.0973096737263881</v>
      </c>
      <c r="E8" s="9">
        <f t="shared" si="1"/>
        <v>1.0519498607242339</v>
      </c>
      <c r="F8" s="9">
        <f t="shared" si="1"/>
        <v>1.0544611819235226</v>
      </c>
      <c r="G8" s="9">
        <f t="shared" si="1"/>
        <v>1.0476259165765116</v>
      </c>
      <c r="H8" s="9">
        <f t="shared" si="1"/>
        <v>1.0531843306897382</v>
      </c>
      <c r="I8" s="9">
        <f t="shared" si="1"/>
        <v>1.0429724277067922</v>
      </c>
      <c r="J8" s="9">
        <f t="shared" si="1"/>
        <v>1.0240773987632155</v>
      </c>
      <c r="K8" s="9">
        <f t="shared" si="1"/>
        <v>1.0100111234705227</v>
      </c>
      <c r="L8" s="9">
        <f t="shared" si="1"/>
        <v>1.0170733538553944</v>
      </c>
      <c r="M8" s="9">
        <f t="shared" si="1"/>
        <v>1.050179895733901</v>
      </c>
      <c r="N8" s="9">
        <f t="shared" si="1"/>
        <v>1.0859630813384646</v>
      </c>
      <c r="O8" s="9">
        <f t="shared" si="1"/>
        <v>1.0730433283530625</v>
      </c>
      <c r="P8" s="9">
        <f t="shared" si="1"/>
        <v>1.0707963704567343</v>
      </c>
      <c r="Q8" s="9">
        <f t="shared" si="1"/>
        <v>1.0890774125132556</v>
      </c>
      <c r="R8" s="9">
        <f t="shared" si="1"/>
        <v>1.1428008213552363</v>
      </c>
      <c r="S8" s="9">
        <f t="shared" si="1"/>
        <v>1.1708073839269066</v>
      </c>
      <c r="T8" s="9">
        <f t="shared" si="1"/>
        <v>1.15084451642758</v>
      </c>
      <c r="U8" s="9">
        <f t="shared" si="1"/>
        <v>1.0395678092399403</v>
      </c>
      <c r="V8" s="9">
        <f t="shared" si="1"/>
        <v>1.0533333333333332</v>
      </c>
      <c r="W8" s="9">
        <f t="shared" si="1"/>
        <v>1.0781189067715389</v>
      </c>
      <c r="X8" s="9">
        <f t="shared" si="1"/>
        <v>1.0273875694795349</v>
      </c>
      <c r="Y8" s="9">
        <f t="shared" si="1"/>
        <v>1.0817390222664509</v>
      </c>
      <c r="Z8" s="9">
        <f t="shared" si="1"/>
        <v>1.0475478140100114</v>
      </c>
      <c r="AA8" s="9">
        <f t="shared" si="1"/>
        <v>1.1362400812717937</v>
      </c>
      <c r="AB8" s="9">
        <f t="shared" si="1"/>
        <v>1.1762927690537974</v>
      </c>
      <c r="AC8" s="9">
        <f t="shared" si="1"/>
        <v>1.6201794337137838</v>
      </c>
      <c r="AD8" s="9">
        <f t="shared" si="1"/>
        <v>1.5319998947285312</v>
      </c>
      <c r="AE8" s="9">
        <f t="shared" si="1"/>
        <v>1.3222031502423264</v>
      </c>
      <c r="AF8" s="9">
        <f t="shared" si="1"/>
        <v>1.166129601317182</v>
      </c>
      <c r="AG8" s="9">
        <f t="shared" si="1"/>
        <v>1.2148527528809221</v>
      </c>
      <c r="AH8" s="9">
        <f t="shared" si="1"/>
        <v>1.2250010508175362</v>
      </c>
      <c r="AI8" s="9">
        <f t="shared" si="1"/>
        <v>1.1842814074338528</v>
      </c>
      <c r="AJ8" s="9">
        <f t="shared" si="1"/>
        <v>1.3166621301084884</v>
      </c>
      <c r="AK8" s="9">
        <f t="shared" si="1"/>
        <v>1.3706601788532351</v>
      </c>
      <c r="AL8" s="9">
        <f t="shared" si="1"/>
        <v>1.7238290212135121</v>
      </c>
      <c r="AM8" s="9">
        <f t="shared" si="1"/>
        <v>1.9123460619218764</v>
      </c>
      <c r="AN8" s="9">
        <f t="shared" si="1"/>
        <v>1.9772745021475984</v>
      </c>
      <c r="AO8" s="9">
        <f t="shared" si="1"/>
        <v>2.1342363697934306</v>
      </c>
      <c r="AP8" s="9">
        <f t="shared" si="1"/>
        <v>2.7775101188144662</v>
      </c>
      <c r="AQ8" s="9">
        <f t="shared" si="1"/>
        <v>2.3866470154753139</v>
      </c>
      <c r="AR8" s="9">
        <f t="shared" si="1"/>
        <v>4.5387511465658621</v>
      </c>
      <c r="AS8" s="9">
        <f t="shared" si="1"/>
        <v>2.2354271821569198</v>
      </c>
      <c r="AT8" s="9">
        <f t="shared" si="1"/>
        <v>1.9659592573491489</v>
      </c>
      <c r="AU8" s="9">
        <f t="shared" si="1"/>
        <v>1.7655019359712911</v>
      </c>
      <c r="AV8" s="9">
        <f t="shared" si="1"/>
        <v>1.6494566949668221</v>
      </c>
      <c r="AW8" s="9">
        <f t="shared" si="1"/>
        <v>1.2671492467043315</v>
      </c>
      <c r="AX8" s="9">
        <f t="shared" si="1"/>
        <v>1.3015900300816499</v>
      </c>
      <c r="AY8" s="9">
        <f t="shared" si="1"/>
        <v>1.3145435141166197</v>
      </c>
      <c r="AZ8" s="9">
        <f t="shared" si="1"/>
        <v>1.4348010131094486</v>
      </c>
      <c r="BA8" s="9">
        <f t="shared" si="1"/>
        <v>1.5442874906739616</v>
      </c>
      <c r="BB8" s="9">
        <f t="shared" si="1"/>
        <v>1.3993612256324119</v>
      </c>
      <c r="BC8" s="9">
        <f t="shared" si="1"/>
        <v>1.3749634957220602</v>
      </c>
      <c r="BD8" s="10">
        <f>AVERAGE(B8:BC8)</f>
        <v>1.3993692281382504</v>
      </c>
    </row>
    <row r="9" spans="1:59" s="12" customFormat="1" x14ac:dyDescent="0.35">
      <c r="A9" s="12" t="s">
        <v>17</v>
      </c>
      <c r="B9" s="11">
        <v>0.13</v>
      </c>
      <c r="C9" s="11">
        <v>0.15</v>
      </c>
      <c r="D9" s="11">
        <v>0.15</v>
      </c>
      <c r="E9" s="11">
        <v>0.14000000000000001</v>
      </c>
      <c r="F9" s="11">
        <v>0.14000000000000001</v>
      </c>
      <c r="G9" s="11">
        <v>0.13</v>
      </c>
      <c r="H9" s="11">
        <v>0.12</v>
      </c>
      <c r="I9" s="11">
        <v>0.11</v>
      </c>
      <c r="J9" s="11">
        <v>0.12</v>
      </c>
      <c r="K9" s="11">
        <v>0.13</v>
      </c>
      <c r="L9" s="11">
        <v>0.13</v>
      </c>
      <c r="M9" s="11">
        <v>0.12</v>
      </c>
      <c r="N9" s="11">
        <v>0.15</v>
      </c>
      <c r="O9" s="11">
        <v>0.15</v>
      </c>
      <c r="P9" s="11">
        <v>0.16</v>
      </c>
      <c r="Q9" s="11">
        <v>0.15</v>
      </c>
      <c r="R9" s="11">
        <v>0.13</v>
      </c>
      <c r="S9" s="11">
        <v>0.12</v>
      </c>
      <c r="T9" s="11">
        <v>0.08</v>
      </c>
      <c r="U9" s="11">
        <v>0.09</v>
      </c>
      <c r="V9" s="11">
        <v>0.1</v>
      </c>
      <c r="W9" s="11">
        <v>0.08</v>
      </c>
      <c r="X9" s="11">
        <v>7.0000000000000007E-2</v>
      </c>
      <c r="Y9" s="11">
        <v>0.08</v>
      </c>
      <c r="Z9" s="11">
        <v>7.0000000000000007E-2</v>
      </c>
      <c r="AA9" s="11">
        <v>0.08</v>
      </c>
      <c r="AB9" s="11">
        <v>7.0000000000000007E-2</v>
      </c>
      <c r="AC9" s="11">
        <v>0.08</v>
      </c>
      <c r="AD9" s="11">
        <v>7.0000000000000007E-2</v>
      </c>
      <c r="AE9" s="11">
        <v>7.0000000000000007E-2</v>
      </c>
      <c r="AF9" s="11">
        <v>7.0000000000000007E-2</v>
      </c>
      <c r="AG9" s="11">
        <v>0.08</v>
      </c>
      <c r="AH9" s="11">
        <v>0.09</v>
      </c>
      <c r="AI9" s="11">
        <v>0.12</v>
      </c>
      <c r="AJ9" s="11">
        <v>0.125</v>
      </c>
      <c r="AK9" s="11">
        <v>0.105</v>
      </c>
      <c r="AL9" s="11">
        <v>9.5000000000000001E-2</v>
      </c>
      <c r="AM9" s="11">
        <v>0.08</v>
      </c>
      <c r="AN9" s="11">
        <v>0.1</v>
      </c>
      <c r="AO9" s="11">
        <v>0.125</v>
      </c>
      <c r="AP9" s="11">
        <v>0.16</v>
      </c>
      <c r="AQ9" s="11">
        <v>0.215</v>
      </c>
      <c r="AR9" s="11">
        <v>0.23</v>
      </c>
      <c r="AS9" s="11">
        <v>0.185</v>
      </c>
      <c r="AT9" s="11">
        <v>0.13</v>
      </c>
      <c r="AU9" s="11">
        <v>0.14000000000000001</v>
      </c>
      <c r="AV9" s="11">
        <v>0.18</v>
      </c>
      <c r="AW9" s="11">
        <v>0.17</v>
      </c>
      <c r="AX9" s="11">
        <v>0.2</v>
      </c>
      <c r="AY9" s="11">
        <v>0.19</v>
      </c>
      <c r="AZ9" s="11">
        <v>0.185</v>
      </c>
      <c r="BA9" s="11">
        <v>0.18</v>
      </c>
      <c r="BB9" s="11">
        <v>0.17</v>
      </c>
      <c r="BC9" s="11">
        <v>0.16</v>
      </c>
      <c r="BD9" s="11"/>
      <c r="BE9" s="11"/>
      <c r="BF9" s="11"/>
      <c r="BG9" s="11"/>
    </row>
    <row r="10" spans="1:59" s="7" customFormat="1" x14ac:dyDescent="0.35">
      <c r="A10" s="7" t="s">
        <v>6</v>
      </c>
      <c r="B10" s="2">
        <v>0.15967078189300413</v>
      </c>
      <c r="C10" s="2">
        <v>0.17244821562266033</v>
      </c>
      <c r="D10" s="2">
        <v>0.1706430356737105</v>
      </c>
      <c r="E10" s="2">
        <v>0.15457685664939549</v>
      </c>
      <c r="F10" s="2">
        <v>0.15541201800743787</v>
      </c>
      <c r="G10" s="2">
        <v>0.13775694194013705</v>
      </c>
      <c r="H10" s="2">
        <v>0.11118868912550184</v>
      </c>
      <c r="I10" s="2">
        <v>0.11891279728199321</v>
      </c>
      <c r="J10" s="2">
        <v>0.12669485347718329</v>
      </c>
      <c r="K10" s="2">
        <v>0.143210197710718</v>
      </c>
      <c r="L10" s="2">
        <v>0.14855421686746986</v>
      </c>
      <c r="M10" s="2">
        <v>0.1332516976511188</v>
      </c>
      <c r="N10" s="2">
        <v>0.15186754705824379</v>
      </c>
      <c r="O10" s="2">
        <v>0.15408750217883913</v>
      </c>
      <c r="P10" s="2">
        <v>0.15860111971776977</v>
      </c>
      <c r="Q10" s="2">
        <v>0.15500241329380129</v>
      </c>
      <c r="R10" s="2">
        <v>0.13465447154471544</v>
      </c>
      <c r="S10" s="2">
        <v>0.12109353161513949</v>
      </c>
      <c r="T10" s="2">
        <v>9.3006955302744374E-2</v>
      </c>
      <c r="U10" s="2">
        <v>9.6988619196293688E-2</v>
      </c>
      <c r="V10" s="2">
        <v>0.10198122107911406</v>
      </c>
      <c r="W10" s="2">
        <v>8.6534402701561847E-2</v>
      </c>
      <c r="X10" s="2">
        <v>6.9136203189029105E-2</v>
      </c>
      <c r="Y10" s="2">
        <v>8.4226066548056186E-2</v>
      </c>
      <c r="Z10" s="2">
        <v>9.2041618818944224E-2</v>
      </c>
      <c r="AA10" s="2">
        <v>8.0794701986754966E-2</v>
      </c>
      <c r="AB10" s="2">
        <v>7.5399462110425572E-2</v>
      </c>
      <c r="AC10" s="2">
        <v>7.1928195605075823E-2</v>
      </c>
      <c r="AD10" s="2">
        <v>7.615295755457481E-2</v>
      </c>
      <c r="AE10" s="2">
        <v>8.745473064735175E-2</v>
      </c>
      <c r="AF10" s="2">
        <v>0.10427422102256348</v>
      </c>
      <c r="AG10" s="2">
        <v>0.11186457456813345</v>
      </c>
      <c r="AH10" s="2">
        <v>0.11382208460410215</v>
      </c>
      <c r="AI10" s="2">
        <v>0.11438802083333334</v>
      </c>
      <c r="AJ10" s="2">
        <v>9.9809164221369498E-2</v>
      </c>
      <c r="AK10" s="2">
        <v>9.4773519163763073E-2</v>
      </c>
      <c r="AL10" s="2">
        <v>8.1920185918152436E-2</v>
      </c>
      <c r="AM10" s="2">
        <v>5.9502469361624295E-2</v>
      </c>
      <c r="AN10" s="2">
        <v>6.6162263673955835E-2</v>
      </c>
      <c r="AO10" s="2">
        <v>8.8783333042278603E-2</v>
      </c>
      <c r="AP10" s="2">
        <v>0.11700442542907066</v>
      </c>
      <c r="AQ10" s="2">
        <v>0.1569610607330641</v>
      </c>
      <c r="AR10" s="2">
        <v>0.17007637947034049</v>
      </c>
      <c r="AS10" s="2">
        <v>0.15424235711120957</v>
      </c>
      <c r="AT10" s="2">
        <v>0.12267877225224237</v>
      </c>
      <c r="AU10" s="2">
        <v>0.11007584911703476</v>
      </c>
      <c r="AV10" s="2">
        <v>0.14380112844707474</v>
      </c>
      <c r="AW10" s="2">
        <v>0.13483396771229819</v>
      </c>
      <c r="AX10" s="2">
        <v>0.15736191752270359</v>
      </c>
      <c r="AY10" s="2">
        <v>0.15779422296490808</v>
      </c>
      <c r="AZ10" s="2">
        <v>0.15667861817767914</v>
      </c>
      <c r="BA10" s="2">
        <v>0.14085556225009585</v>
      </c>
      <c r="BB10" s="2">
        <v>0.13605464267930983</v>
      </c>
      <c r="BC10" s="2">
        <v>0.13040014072702064</v>
      </c>
      <c r="BD10" s="2"/>
    </row>
    <row r="11" spans="1:59" s="7" customFormat="1" x14ac:dyDescent="0.35">
      <c r="A11" s="7" t="s">
        <v>7</v>
      </c>
      <c r="B11" s="13">
        <v>8.4066063023768609E-2</v>
      </c>
      <c r="C11" s="13">
        <v>9.2650502063542375E-2</v>
      </c>
      <c r="D11" s="13">
        <v>9.2115998844796251E-2</v>
      </c>
      <c r="E11" s="13">
        <v>8.1482071675150217E-2</v>
      </c>
      <c r="F11" s="13">
        <v>8.2075056325260465E-2</v>
      </c>
      <c r="G11" s="13">
        <v>7.1812697221303567E-2</v>
      </c>
      <c r="H11" s="13">
        <v>5.5267644037533856E-2</v>
      </c>
      <c r="I11" s="13">
        <v>5.8708498206404301E-2</v>
      </c>
      <c r="J11" s="13">
        <v>6.3741627324958583E-2</v>
      </c>
      <c r="K11" s="13">
        <v>7.1828821877692697E-2</v>
      </c>
      <c r="L11" s="13">
        <v>6.8100992052943538E-2</v>
      </c>
      <c r="M11" s="13">
        <v>6.0030914812613807E-2</v>
      </c>
      <c r="N11" s="13">
        <v>6.9957662758407466E-2</v>
      </c>
      <c r="O11" s="13">
        <v>7.1988118431772968E-2</v>
      </c>
      <c r="P11" s="13">
        <v>7.4179367121221557E-2</v>
      </c>
      <c r="Q11" s="13">
        <v>7.0592296803462115E-2</v>
      </c>
      <c r="R11" s="13">
        <v>5.882568162235817E-2</v>
      </c>
      <c r="S11" s="13">
        <v>5.3133511657207387E-2</v>
      </c>
      <c r="T11" s="13">
        <v>4.0008728611051758E-2</v>
      </c>
      <c r="U11" s="13">
        <v>4.3056941932998166E-2</v>
      </c>
      <c r="V11" s="13">
        <v>4.7313805989740672E-2</v>
      </c>
      <c r="W11" s="13">
        <v>4.0431131244788324E-2</v>
      </c>
      <c r="X11" s="13">
        <v>3.220758238379437E-2</v>
      </c>
      <c r="Y11" s="13">
        <v>3.99068435182173E-2</v>
      </c>
      <c r="Z11" s="13">
        <v>4.4448151484616123E-2</v>
      </c>
      <c r="AA11" s="13">
        <v>3.8828158467655673E-2</v>
      </c>
      <c r="AB11" s="13">
        <v>3.5992465744616051E-2</v>
      </c>
      <c r="AC11" s="13">
        <v>3.4259653765981078E-2</v>
      </c>
      <c r="AD11" s="13">
        <v>3.6515966975475524E-2</v>
      </c>
      <c r="AE11" s="13">
        <v>4.1949841449078235E-2</v>
      </c>
      <c r="AF11" s="13">
        <v>5.0931760290998405E-2</v>
      </c>
      <c r="AG11" s="13">
        <v>5.4635722979750834E-2</v>
      </c>
      <c r="AH11" s="13">
        <v>5.5980864755239966E-2</v>
      </c>
      <c r="AI11" s="13">
        <v>5.680148680429796E-2</v>
      </c>
      <c r="AJ11" s="13">
        <v>4.9594163607437111E-2</v>
      </c>
      <c r="AK11" s="13">
        <v>4.7097916286820592E-2</v>
      </c>
      <c r="AL11" s="13">
        <v>4.0514696985688214E-2</v>
      </c>
      <c r="AM11" s="13">
        <v>2.8218628027753906E-2</v>
      </c>
      <c r="AN11" s="13">
        <v>3.1009304276637454E-2</v>
      </c>
      <c r="AO11" s="13">
        <v>4.1774585706551508E-2</v>
      </c>
      <c r="AP11" s="13">
        <v>5.4703728024989191E-2</v>
      </c>
      <c r="AQ11" s="13">
        <v>7.2709529286410099E-2</v>
      </c>
      <c r="AR11" s="13">
        <v>7.8069283484336963E-2</v>
      </c>
      <c r="AS11" s="13">
        <v>6.9485851704235255E-2</v>
      </c>
      <c r="AT11" s="13">
        <v>5.3053929282643186E-2</v>
      </c>
      <c r="AU11" s="13">
        <v>4.6316688284067674E-2</v>
      </c>
      <c r="AV11" s="13">
        <v>6.1878883387258228E-2</v>
      </c>
      <c r="AW11" s="13">
        <v>5.810795532771329E-2</v>
      </c>
      <c r="AX11" s="13">
        <v>6.8907977493400302E-2</v>
      </c>
      <c r="AY11" s="13">
        <v>6.8966431849885559E-2</v>
      </c>
      <c r="AZ11" s="13">
        <v>6.8425878355576161E-2</v>
      </c>
      <c r="BA11" s="13">
        <v>6.2361346970807113E-2</v>
      </c>
      <c r="BB11" s="13">
        <v>5.9503442570359985E-2</v>
      </c>
      <c r="BC11" s="13">
        <v>5.7389553578243095E-2</v>
      </c>
      <c r="BD11" s="10"/>
    </row>
    <row r="12" spans="1:59" s="7" customFormat="1" x14ac:dyDescent="0.35">
      <c r="A12" s="7" t="s">
        <v>18</v>
      </c>
      <c r="B12" s="13">
        <f>B9*100/13</f>
        <v>1</v>
      </c>
      <c r="C12" s="13">
        <f t="shared" ref="C12:BC12" si="2">C9*100/13</f>
        <v>1.1538461538461537</v>
      </c>
      <c r="D12" s="13">
        <f t="shared" si="2"/>
        <v>1.1538461538461537</v>
      </c>
      <c r="E12" s="13">
        <f t="shared" si="2"/>
        <v>1.0769230769230771</v>
      </c>
      <c r="F12" s="13">
        <f t="shared" si="2"/>
        <v>1.0769230769230771</v>
      </c>
      <c r="G12" s="13">
        <f t="shared" si="2"/>
        <v>1</v>
      </c>
      <c r="H12" s="13">
        <f t="shared" si="2"/>
        <v>0.92307692307692313</v>
      </c>
      <c r="I12" s="13">
        <f t="shared" si="2"/>
        <v>0.84615384615384615</v>
      </c>
      <c r="J12" s="13">
        <f t="shared" si="2"/>
        <v>0.92307692307692313</v>
      </c>
      <c r="K12" s="13">
        <f t="shared" si="2"/>
        <v>1</v>
      </c>
      <c r="L12" s="13">
        <f t="shared" si="2"/>
        <v>1</v>
      </c>
      <c r="M12" s="13">
        <f t="shared" si="2"/>
        <v>0.92307692307692313</v>
      </c>
      <c r="N12" s="13">
        <f t="shared" si="2"/>
        <v>1.1538461538461537</v>
      </c>
      <c r="O12" s="13">
        <f t="shared" si="2"/>
        <v>1.1538461538461537</v>
      </c>
      <c r="P12" s="13">
        <f t="shared" si="2"/>
        <v>1.2307692307692308</v>
      </c>
      <c r="Q12" s="13">
        <f t="shared" si="2"/>
        <v>1.1538461538461537</v>
      </c>
      <c r="R12" s="13">
        <f t="shared" si="2"/>
        <v>1</v>
      </c>
      <c r="S12" s="13">
        <f t="shared" si="2"/>
        <v>0.92307692307692313</v>
      </c>
      <c r="T12" s="13">
        <f t="shared" si="2"/>
        <v>0.61538461538461542</v>
      </c>
      <c r="U12" s="13">
        <f t="shared" si="2"/>
        <v>0.69230769230769229</v>
      </c>
      <c r="V12" s="13">
        <f t="shared" si="2"/>
        <v>0.76923076923076927</v>
      </c>
      <c r="W12" s="13">
        <f t="shared" si="2"/>
        <v>0.61538461538461542</v>
      </c>
      <c r="X12" s="13">
        <f t="shared" si="2"/>
        <v>0.53846153846153855</v>
      </c>
      <c r="Y12" s="13">
        <f t="shared" si="2"/>
        <v>0.61538461538461542</v>
      </c>
      <c r="Z12" s="13">
        <f t="shared" si="2"/>
        <v>0.53846153846153855</v>
      </c>
      <c r="AA12" s="13">
        <f t="shared" si="2"/>
        <v>0.61538461538461542</v>
      </c>
      <c r="AB12" s="13">
        <f t="shared" si="2"/>
        <v>0.53846153846153855</v>
      </c>
      <c r="AC12" s="13">
        <f t="shared" si="2"/>
        <v>0.61538461538461542</v>
      </c>
      <c r="AD12" s="13">
        <f t="shared" si="2"/>
        <v>0.53846153846153855</v>
      </c>
      <c r="AE12" s="13">
        <f t="shared" si="2"/>
        <v>0.53846153846153855</v>
      </c>
      <c r="AF12" s="13">
        <f t="shared" si="2"/>
        <v>0.53846153846153855</v>
      </c>
      <c r="AG12" s="13">
        <f t="shared" si="2"/>
        <v>0.61538461538461542</v>
      </c>
      <c r="AH12" s="13">
        <f t="shared" si="2"/>
        <v>0.69230769230769229</v>
      </c>
      <c r="AI12" s="13">
        <f t="shared" si="2"/>
        <v>0.92307692307692313</v>
      </c>
      <c r="AJ12" s="13">
        <f t="shared" si="2"/>
        <v>0.96153846153846156</v>
      </c>
      <c r="AK12" s="13">
        <f t="shared" si="2"/>
        <v>0.80769230769230771</v>
      </c>
      <c r="AL12" s="13">
        <f t="shared" si="2"/>
        <v>0.73076923076923073</v>
      </c>
      <c r="AM12" s="13">
        <f t="shared" si="2"/>
        <v>0.61538461538461542</v>
      </c>
      <c r="AN12" s="13">
        <f t="shared" si="2"/>
        <v>0.76923076923076927</v>
      </c>
      <c r="AO12" s="13">
        <f t="shared" si="2"/>
        <v>0.96153846153846156</v>
      </c>
      <c r="AP12" s="13">
        <f t="shared" si="2"/>
        <v>1.2307692307692308</v>
      </c>
      <c r="AQ12" s="13">
        <f t="shared" si="2"/>
        <v>1.6538461538461537</v>
      </c>
      <c r="AR12" s="13">
        <f t="shared" si="2"/>
        <v>1.7692307692307692</v>
      </c>
      <c r="AS12" s="13">
        <f t="shared" si="2"/>
        <v>1.4230769230769231</v>
      </c>
      <c r="AT12" s="13">
        <f t="shared" si="2"/>
        <v>1</v>
      </c>
      <c r="AU12" s="13">
        <f t="shared" si="2"/>
        <v>1.0769230769230771</v>
      </c>
      <c r="AV12" s="13">
        <f t="shared" si="2"/>
        <v>1.3846153846153846</v>
      </c>
      <c r="AW12" s="13">
        <f t="shared" si="2"/>
        <v>1.3076923076923077</v>
      </c>
      <c r="AX12" s="13">
        <f t="shared" si="2"/>
        <v>1.5384615384615385</v>
      </c>
      <c r="AY12" s="13">
        <f t="shared" si="2"/>
        <v>1.4615384615384615</v>
      </c>
      <c r="AZ12" s="13">
        <f t="shared" si="2"/>
        <v>1.4230769230769231</v>
      </c>
      <c r="BA12" s="13">
        <f t="shared" si="2"/>
        <v>1.3846153846153846</v>
      </c>
      <c r="BB12" s="13">
        <f t="shared" si="2"/>
        <v>1.3076923076923077</v>
      </c>
      <c r="BC12" s="13">
        <f t="shared" si="2"/>
        <v>1.2307692307692308</v>
      </c>
      <c r="BD12" s="10"/>
    </row>
    <row r="13" spans="1:59" s="7" customFormat="1" x14ac:dyDescent="0.35">
      <c r="A13" s="7" t="s">
        <v>8</v>
      </c>
      <c r="B13" s="14">
        <f>B11*100/8.4</f>
        <v>1.0007864645686739</v>
      </c>
      <c r="C13" s="14">
        <f t="shared" ref="C13:BC13" si="3">C11*100/8.4</f>
        <v>1.1029821674231235</v>
      </c>
      <c r="D13" s="14">
        <f t="shared" si="3"/>
        <v>1.096619033866622</v>
      </c>
      <c r="E13" s="14">
        <f t="shared" si="3"/>
        <v>0.97002466279940724</v>
      </c>
      <c r="F13" s="14">
        <f t="shared" si="3"/>
        <v>0.97708400387214844</v>
      </c>
      <c r="G13" s="14">
        <f t="shared" si="3"/>
        <v>0.85491306215837581</v>
      </c>
      <c r="H13" s="14">
        <f t="shared" si="3"/>
        <v>0.65794814330397444</v>
      </c>
      <c r="I13" s="14">
        <f t="shared" si="3"/>
        <v>0.69891069293338448</v>
      </c>
      <c r="J13" s="14">
        <f t="shared" si="3"/>
        <v>0.75882889672569731</v>
      </c>
      <c r="K13" s="14">
        <f t="shared" si="3"/>
        <v>0.8551050223534844</v>
      </c>
      <c r="L13" s="14">
        <f t="shared" si="3"/>
        <v>0.81072609586837541</v>
      </c>
      <c r="M13" s="14">
        <f t="shared" si="3"/>
        <v>0.71465374776921198</v>
      </c>
      <c r="N13" s="14">
        <f t="shared" si="3"/>
        <v>0.83282931855246978</v>
      </c>
      <c r="O13" s="14">
        <f t="shared" si="3"/>
        <v>0.85700140990205909</v>
      </c>
      <c r="P13" s="14">
        <f t="shared" si="3"/>
        <v>0.88308770382406621</v>
      </c>
      <c r="Q13" s="14">
        <f t="shared" si="3"/>
        <v>0.84038448575550129</v>
      </c>
      <c r="R13" s="14">
        <f t="shared" si="3"/>
        <v>0.70030573359950199</v>
      </c>
      <c r="S13" s="14">
        <f t="shared" si="3"/>
        <v>0.63254180544294503</v>
      </c>
      <c r="T13" s="14">
        <f t="shared" si="3"/>
        <v>0.47629438822680664</v>
      </c>
      <c r="U13" s="14">
        <f t="shared" si="3"/>
        <v>0.51258264205950199</v>
      </c>
      <c r="V13" s="14">
        <f t="shared" si="3"/>
        <v>0.56325959511596035</v>
      </c>
      <c r="W13" s="14">
        <f t="shared" si="3"/>
        <v>0.4813229910093848</v>
      </c>
      <c r="X13" s="14">
        <f t="shared" si="3"/>
        <v>0.38342359980707585</v>
      </c>
      <c r="Y13" s="14">
        <f t="shared" si="3"/>
        <v>0.47508147045496785</v>
      </c>
      <c r="Z13" s="14">
        <f t="shared" si="3"/>
        <v>0.52914466053114428</v>
      </c>
      <c r="AA13" s="14">
        <f t="shared" si="3"/>
        <v>0.46223998175780562</v>
      </c>
      <c r="AB13" s="14">
        <f t="shared" si="3"/>
        <v>0.42848173505495296</v>
      </c>
      <c r="AC13" s="14">
        <f t="shared" si="3"/>
        <v>0.40785302102358428</v>
      </c>
      <c r="AD13" s="14">
        <f t="shared" si="3"/>
        <v>0.43471389256518478</v>
      </c>
      <c r="AE13" s="14">
        <f t="shared" si="3"/>
        <v>0.4994028743937885</v>
      </c>
      <c r="AF13" s="14">
        <f t="shared" si="3"/>
        <v>0.60633047965474285</v>
      </c>
      <c r="AG13" s="14">
        <f t="shared" si="3"/>
        <v>0.65042527356846236</v>
      </c>
      <c r="AH13" s="14">
        <f t="shared" si="3"/>
        <v>0.66643886613380909</v>
      </c>
      <c r="AI13" s="14">
        <f t="shared" si="3"/>
        <v>0.67620817624164231</v>
      </c>
      <c r="AJ13" s="14">
        <f t="shared" si="3"/>
        <v>0.59040670961234654</v>
      </c>
      <c r="AK13" s="14">
        <f t="shared" si="3"/>
        <v>0.56068947960500704</v>
      </c>
      <c r="AL13" s="14">
        <f t="shared" si="3"/>
        <v>0.482317821258193</v>
      </c>
      <c r="AM13" s="14">
        <f t="shared" si="3"/>
        <v>0.33593604794945126</v>
      </c>
      <c r="AN13" s="14">
        <f t="shared" si="3"/>
        <v>0.36915838424568392</v>
      </c>
      <c r="AO13" s="14">
        <f t="shared" si="3"/>
        <v>0.49731649650656551</v>
      </c>
      <c r="AP13" s="14">
        <f t="shared" si="3"/>
        <v>0.65123485744034748</v>
      </c>
      <c r="AQ13" s="14">
        <f t="shared" si="3"/>
        <v>0.86558963436202496</v>
      </c>
      <c r="AR13" s="14">
        <f t="shared" si="3"/>
        <v>0.92939623195639232</v>
      </c>
      <c r="AS13" s="14">
        <f t="shared" si="3"/>
        <v>0.82721252028851489</v>
      </c>
      <c r="AT13" s="14">
        <f t="shared" si="3"/>
        <v>0.63159439622194258</v>
      </c>
      <c r="AU13" s="14">
        <f t="shared" si="3"/>
        <v>0.5513891462389009</v>
      </c>
      <c r="AV13" s="14">
        <f t="shared" si="3"/>
        <v>0.73665337365783601</v>
      </c>
      <c r="AW13" s="14">
        <f t="shared" si="3"/>
        <v>0.69176137294896767</v>
      </c>
      <c r="AX13" s="14">
        <f t="shared" si="3"/>
        <v>0.82033306539762263</v>
      </c>
      <c r="AY13" s="14">
        <f t="shared" si="3"/>
        <v>0.82102895059387571</v>
      </c>
      <c r="AZ13" s="14">
        <f t="shared" si="3"/>
        <v>0.81459378994733522</v>
      </c>
      <c r="BA13" s="14">
        <f t="shared" si="3"/>
        <v>0.74239698774770368</v>
      </c>
      <c r="BB13" s="14">
        <f t="shared" si="3"/>
        <v>0.70837431631380932</v>
      </c>
      <c r="BC13" s="14">
        <f t="shared" si="3"/>
        <v>0.68320897116956059</v>
      </c>
      <c r="BD13" s="10"/>
    </row>
    <row r="14" spans="1:59" x14ac:dyDescent="0.35">
      <c r="A14" t="s">
        <v>9</v>
      </c>
      <c r="B14" s="8">
        <v>81.429508873297564</v>
      </c>
      <c r="C14" s="8">
        <v>89.633421851289825</v>
      </c>
      <c r="D14" s="8">
        <v>102.44533868715085</v>
      </c>
      <c r="E14" s="8">
        <v>110.99169169169168</v>
      </c>
      <c r="F14" s="8">
        <v>119.81580073349635</v>
      </c>
      <c r="G14" s="8">
        <v>132.52263829787236</v>
      </c>
      <c r="H14" s="8">
        <v>138.85599284436492</v>
      </c>
      <c r="I14" s="8">
        <v>147.69124423963132</v>
      </c>
      <c r="J14" s="8">
        <v>159.97115295748617</v>
      </c>
      <c r="K14" s="8">
        <v>188.5564086814087</v>
      </c>
      <c r="L14" s="8">
        <v>241.50290714354023</v>
      </c>
      <c r="M14" s="8">
        <v>242.89021884769988</v>
      </c>
      <c r="N14" s="8">
        <v>271.46591831860519</v>
      </c>
      <c r="O14" s="8">
        <v>303.15809996455158</v>
      </c>
      <c r="P14" s="8">
        <v>351.44422213911741</v>
      </c>
      <c r="Q14" s="8">
        <v>414.47108983384965</v>
      </c>
      <c r="R14" s="8">
        <v>469.28283205384378</v>
      </c>
      <c r="S14" s="8">
        <v>514.03103593093795</v>
      </c>
      <c r="T14" s="8">
        <v>509.03108328796952</v>
      </c>
      <c r="U14" s="8">
        <v>528.44520651762036</v>
      </c>
      <c r="V14" s="8">
        <v>581.36000887213038</v>
      </c>
      <c r="W14" s="8">
        <v>589.35049982764565</v>
      </c>
      <c r="X14" s="8">
        <v>583.27201219310155</v>
      </c>
      <c r="Y14" s="8">
        <v>631.33030753968251</v>
      </c>
      <c r="Z14" s="8">
        <v>680.30387131641828</v>
      </c>
      <c r="AA14" s="8">
        <v>712.82534643893018</v>
      </c>
      <c r="AB14" s="8">
        <v>739.18023405681288</v>
      </c>
      <c r="AC14" s="8">
        <v>727.91607896665914</v>
      </c>
      <c r="AD14" s="8">
        <v>737.21378298420586</v>
      </c>
      <c r="AE14" s="8">
        <v>765.16238299621023</v>
      </c>
      <c r="AF14" s="8">
        <v>826.11819185997103</v>
      </c>
      <c r="AG14" s="8">
        <v>880.25776201575297</v>
      </c>
      <c r="AH14" s="8">
        <v>893.13882141250554</v>
      </c>
      <c r="AI14" s="8">
        <v>927.60337992906318</v>
      </c>
      <c r="AJ14" s="8">
        <v>947.60722130920806</v>
      </c>
      <c r="AK14" s="8">
        <v>1015.346605019002</v>
      </c>
      <c r="AL14" s="8">
        <v>1077.9532044000289</v>
      </c>
      <c r="AM14" s="8">
        <v>992.53996196111586</v>
      </c>
      <c r="AN14" s="8">
        <v>1015.6416268737285</v>
      </c>
      <c r="AO14" s="8">
        <v>1047.6089711868465</v>
      </c>
      <c r="AP14" s="8">
        <v>1144.9364896073903</v>
      </c>
      <c r="AQ14" s="8">
        <v>1248.3520385136151</v>
      </c>
      <c r="AR14" s="8">
        <v>1323.7105354095791</v>
      </c>
      <c r="AS14" s="8">
        <v>1426.0506085707043</v>
      </c>
      <c r="AT14" s="8">
        <v>1363.0286502909962</v>
      </c>
      <c r="AU14" s="8">
        <v>1286.5015747767484</v>
      </c>
      <c r="AV14" s="8">
        <v>1419.5703639312633</v>
      </c>
      <c r="AW14" s="8">
        <v>1509.664407461411</v>
      </c>
      <c r="AX14" s="8">
        <v>1578.6005411520696</v>
      </c>
      <c r="AY14" s="8">
        <v>1628.6161144895066</v>
      </c>
      <c r="AZ14" s="8">
        <v>1660.3681895327488</v>
      </c>
      <c r="BA14" s="8">
        <v>1645.8099001302649</v>
      </c>
      <c r="BB14" s="8">
        <v>1715.4</v>
      </c>
      <c r="BC14" s="8">
        <v>1794.5</v>
      </c>
    </row>
    <row r="15" spans="1:59" x14ac:dyDescent="0.35">
      <c r="A15" t="s">
        <v>10</v>
      </c>
      <c r="B15" t="s">
        <v>12</v>
      </c>
      <c r="C15" t="s">
        <v>13</v>
      </c>
      <c r="AD15" s="8">
        <v>1.51</v>
      </c>
      <c r="AE15" s="8">
        <v>1.5</v>
      </c>
      <c r="AF15" s="8">
        <v>1.44</v>
      </c>
      <c r="AG15" s="8">
        <v>1.45</v>
      </c>
      <c r="AH15" s="8">
        <v>1.43</v>
      </c>
      <c r="AI15" s="8">
        <v>1.42</v>
      </c>
      <c r="AJ15" s="8">
        <v>1.43</v>
      </c>
      <c r="AK15" s="8">
        <v>1.39</v>
      </c>
      <c r="AL15" s="8">
        <v>1.42</v>
      </c>
      <c r="AM15" s="8">
        <v>1.39</v>
      </c>
      <c r="AN15" s="8">
        <v>1.37</v>
      </c>
      <c r="AO15" s="8">
        <v>1.31</v>
      </c>
      <c r="AP15" s="8">
        <v>1.28</v>
      </c>
      <c r="AQ15" s="8">
        <v>1.26</v>
      </c>
      <c r="AR15" s="8">
        <v>1.28</v>
      </c>
      <c r="AS15" s="8">
        <v>1.28</v>
      </c>
      <c r="AT15" s="8">
        <v>1.47</v>
      </c>
      <c r="AU15" s="8">
        <v>1.28</v>
      </c>
      <c r="AV15" s="8">
        <v>1.27</v>
      </c>
      <c r="AW15" s="8">
        <v>1.27</v>
      </c>
      <c r="AX15" s="8">
        <v>1.29</v>
      </c>
      <c r="AY15" s="8">
        <v>1.3</v>
      </c>
      <c r="AZ15" s="8">
        <v>1.35</v>
      </c>
      <c r="BA15" s="8">
        <v>1.43</v>
      </c>
      <c r="BB15" s="8">
        <v>1.39</v>
      </c>
      <c r="BC15" s="8">
        <v>1.35</v>
      </c>
    </row>
    <row r="16" spans="1:59" x14ac:dyDescent="0.35">
      <c r="A16" t="s">
        <v>11</v>
      </c>
      <c r="AD16" s="8">
        <f>12/AD15</f>
        <v>7.9470198675496686</v>
      </c>
      <c r="AE16" s="8">
        <f t="shared" ref="AE16:BC16" si="4">12/AE15</f>
        <v>8</v>
      </c>
      <c r="AF16" s="8">
        <f t="shared" si="4"/>
        <v>8.3333333333333339</v>
      </c>
      <c r="AG16" s="8">
        <f t="shared" si="4"/>
        <v>8.2758620689655178</v>
      </c>
      <c r="AH16" s="8">
        <f t="shared" si="4"/>
        <v>8.3916083916083917</v>
      </c>
      <c r="AI16" s="8">
        <f t="shared" si="4"/>
        <v>8.4507042253521139</v>
      </c>
      <c r="AJ16" s="8">
        <f t="shared" si="4"/>
        <v>8.3916083916083917</v>
      </c>
      <c r="AK16" s="8">
        <f t="shared" si="4"/>
        <v>8.6330935251798575</v>
      </c>
      <c r="AL16" s="8">
        <f t="shared" si="4"/>
        <v>8.4507042253521139</v>
      </c>
      <c r="AM16" s="8">
        <f t="shared" si="4"/>
        <v>8.6330935251798575</v>
      </c>
      <c r="AN16" s="8">
        <f t="shared" si="4"/>
        <v>8.7591240875912408</v>
      </c>
      <c r="AO16" s="8">
        <f t="shared" si="4"/>
        <v>9.1603053435114496</v>
      </c>
      <c r="AP16" s="8">
        <f t="shared" si="4"/>
        <v>9.375</v>
      </c>
      <c r="AQ16" s="8">
        <f t="shared" si="4"/>
        <v>9.5238095238095237</v>
      </c>
      <c r="AR16" s="8">
        <f t="shared" si="4"/>
        <v>9.375</v>
      </c>
      <c r="AS16" s="8">
        <f t="shared" si="4"/>
        <v>9.375</v>
      </c>
      <c r="AT16" s="8">
        <f t="shared" si="4"/>
        <v>8.1632653061224492</v>
      </c>
      <c r="AU16" s="8">
        <f t="shared" si="4"/>
        <v>9.375</v>
      </c>
      <c r="AV16" s="8">
        <f t="shared" si="4"/>
        <v>9.4488188976377945</v>
      </c>
      <c r="AW16" s="8">
        <f t="shared" si="4"/>
        <v>9.4488188976377945</v>
      </c>
      <c r="AX16" s="8">
        <f t="shared" si="4"/>
        <v>9.3023255813953494</v>
      </c>
      <c r="AY16" s="8">
        <f t="shared" si="4"/>
        <v>9.2307692307692299</v>
      </c>
      <c r="AZ16" s="8">
        <f t="shared" si="4"/>
        <v>8.8888888888888875</v>
      </c>
      <c r="BA16" s="8">
        <f t="shared" si="4"/>
        <v>8.3916083916083917</v>
      </c>
      <c r="BB16" s="8">
        <f t="shared" si="4"/>
        <v>8.6330935251798575</v>
      </c>
      <c r="BC16" s="8">
        <f t="shared" si="4"/>
        <v>8.8888888888888875</v>
      </c>
    </row>
    <row r="17" spans="1:55" x14ac:dyDescent="0.35">
      <c r="A17" t="s">
        <v>15</v>
      </c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</row>
    <row r="18" spans="1:55" x14ac:dyDescent="0.35">
      <c r="B18" s="4" t="s">
        <v>1</v>
      </c>
    </row>
    <row r="19" spans="1:55" x14ac:dyDescent="0.35">
      <c r="B19" s="5" t="s">
        <v>0</v>
      </c>
    </row>
    <row r="20" spans="1:55" x14ac:dyDescent="0.35">
      <c r="B20" t="s">
        <v>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Hilly</dc:creator>
  <cp:lastModifiedBy>Hilly</cp:lastModifiedBy>
  <dcterms:created xsi:type="dcterms:W3CDTF">2022-04-16T17:21:37Z</dcterms:created>
  <dcterms:modified xsi:type="dcterms:W3CDTF">2022-04-18T20:16:34Z</dcterms:modified>
</cp:coreProperties>
</file>