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illy\Desktop\2022-1\"/>
    </mc:Choice>
  </mc:AlternateContent>
  <xr:revisionPtr revIDLastSave="0" documentId="13_ncr:1_{B5335C8B-C760-4875-8F12-566C84B744C7}" xr6:coauthVersionLast="47" xr6:coauthVersionMax="47" xr10:uidLastSave="{00000000-0000-0000-0000-000000000000}"/>
  <bookViews>
    <workbookView xWindow="-110" yWindow="-110" windowWidth="19420" windowHeight="10420" xr2:uid="{304B2CE0-501F-4894-834F-97C5B1F9194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4" i="1" l="1"/>
  <c r="H34" i="1"/>
  <c r="L34" i="1"/>
  <c r="P34" i="1"/>
  <c r="T34" i="1"/>
  <c r="X34" i="1"/>
  <c r="E15" i="1"/>
  <c r="F15" i="1"/>
  <c r="I15" i="1"/>
  <c r="J15" i="1"/>
  <c r="M15" i="1"/>
  <c r="N15" i="1"/>
  <c r="Q15" i="1"/>
  <c r="R15" i="1"/>
  <c r="U15" i="1"/>
  <c r="V15" i="1"/>
  <c r="D36" i="1"/>
  <c r="H36" i="1"/>
  <c r="L36" i="1"/>
  <c r="P36" i="1"/>
  <c r="T36" i="1"/>
  <c r="X36" i="1"/>
  <c r="C41" i="1"/>
  <c r="D41" i="1"/>
  <c r="E41" i="1"/>
  <c r="F41" i="1"/>
  <c r="G41" i="1"/>
  <c r="H41" i="1"/>
  <c r="I41" i="1"/>
  <c r="J41" i="1"/>
  <c r="K41" i="1"/>
  <c r="L41" i="1"/>
  <c r="M41" i="1"/>
  <c r="N41" i="1"/>
  <c r="O41" i="1"/>
  <c r="P41" i="1"/>
  <c r="Q41" i="1"/>
  <c r="R41" i="1"/>
  <c r="S41" i="1"/>
  <c r="T41" i="1"/>
  <c r="U41" i="1"/>
  <c r="V41" i="1"/>
  <c r="W41" i="1"/>
  <c r="X41" i="1"/>
  <c r="B41" i="1"/>
  <c r="C22" i="1"/>
  <c r="D22" i="1"/>
  <c r="E22" i="1"/>
  <c r="F22" i="1"/>
  <c r="G22" i="1"/>
  <c r="H22" i="1"/>
  <c r="I22" i="1"/>
  <c r="J22" i="1"/>
  <c r="K22" i="1"/>
  <c r="L22" i="1"/>
  <c r="M22" i="1"/>
  <c r="N22" i="1"/>
  <c r="O22" i="1"/>
  <c r="P22" i="1"/>
  <c r="Q22" i="1"/>
  <c r="R22" i="1"/>
  <c r="S22" i="1"/>
  <c r="T22" i="1"/>
  <c r="U22" i="1"/>
  <c r="V22" i="1"/>
  <c r="W22" i="1"/>
  <c r="X22" i="1"/>
  <c r="B22" i="1"/>
  <c r="C37" i="1"/>
  <c r="D37" i="1"/>
  <c r="E37" i="1"/>
  <c r="F37" i="1"/>
  <c r="G37" i="1"/>
  <c r="H37" i="1"/>
  <c r="I37" i="1"/>
  <c r="J37" i="1"/>
  <c r="K37" i="1"/>
  <c r="L37" i="1"/>
  <c r="M37" i="1"/>
  <c r="N37" i="1"/>
  <c r="O37" i="1"/>
  <c r="P37" i="1"/>
  <c r="Q37" i="1"/>
  <c r="R37" i="1"/>
  <c r="S37" i="1"/>
  <c r="T37" i="1"/>
  <c r="U37" i="1"/>
  <c r="V37" i="1"/>
  <c r="W37" i="1"/>
  <c r="X37" i="1"/>
  <c r="B37" i="1"/>
  <c r="C18" i="1"/>
  <c r="D18" i="1"/>
  <c r="E18" i="1"/>
  <c r="F18" i="1"/>
  <c r="G18" i="1"/>
  <c r="H18" i="1"/>
  <c r="I18" i="1"/>
  <c r="J18" i="1"/>
  <c r="K18" i="1"/>
  <c r="L18" i="1"/>
  <c r="M18" i="1"/>
  <c r="N18" i="1"/>
  <c r="O18" i="1"/>
  <c r="P18" i="1"/>
  <c r="Q18" i="1"/>
  <c r="R18" i="1"/>
  <c r="S18" i="1"/>
  <c r="T18" i="1"/>
  <c r="U18" i="1"/>
  <c r="V18" i="1"/>
  <c r="W18" i="1"/>
  <c r="X18" i="1"/>
  <c r="B18" i="1"/>
  <c r="C40" i="1"/>
  <c r="D40" i="1"/>
  <c r="E40" i="1"/>
  <c r="F40" i="1"/>
  <c r="G40" i="1"/>
  <c r="H40" i="1"/>
  <c r="I40" i="1"/>
  <c r="J40" i="1"/>
  <c r="K40" i="1"/>
  <c r="L40" i="1"/>
  <c r="M40" i="1"/>
  <c r="N40" i="1"/>
  <c r="O40" i="1"/>
  <c r="P40" i="1"/>
  <c r="Q40" i="1"/>
  <c r="R40" i="1"/>
  <c r="S40" i="1"/>
  <c r="T40" i="1"/>
  <c r="U40" i="1"/>
  <c r="V40" i="1"/>
  <c r="W40" i="1"/>
  <c r="X40" i="1"/>
  <c r="C21" i="1"/>
  <c r="D21" i="1"/>
  <c r="E21" i="1"/>
  <c r="F21" i="1"/>
  <c r="G21" i="1"/>
  <c r="H21" i="1"/>
  <c r="I21" i="1"/>
  <c r="J21" i="1"/>
  <c r="K21" i="1"/>
  <c r="L21" i="1"/>
  <c r="M21" i="1"/>
  <c r="N21" i="1"/>
  <c r="O21" i="1"/>
  <c r="P21" i="1"/>
  <c r="Q21" i="1"/>
  <c r="R21" i="1"/>
  <c r="S21" i="1"/>
  <c r="T21" i="1"/>
  <c r="U21" i="1"/>
  <c r="V21" i="1"/>
  <c r="W21" i="1"/>
  <c r="X21" i="1"/>
  <c r="B21" i="1"/>
  <c r="C39" i="1"/>
  <c r="D39" i="1"/>
  <c r="E39" i="1"/>
  <c r="F39" i="1"/>
  <c r="G39" i="1"/>
  <c r="H39" i="1"/>
  <c r="I39" i="1"/>
  <c r="J39" i="1"/>
  <c r="K39" i="1"/>
  <c r="L39" i="1"/>
  <c r="M39" i="1"/>
  <c r="N39" i="1"/>
  <c r="O39" i="1"/>
  <c r="P39" i="1"/>
  <c r="Q39" i="1"/>
  <c r="R39" i="1"/>
  <c r="S39" i="1"/>
  <c r="T39" i="1"/>
  <c r="U39" i="1"/>
  <c r="V39" i="1"/>
  <c r="W39" i="1"/>
  <c r="X39" i="1"/>
  <c r="C20" i="1"/>
  <c r="D20" i="1"/>
  <c r="E20" i="1"/>
  <c r="F20" i="1"/>
  <c r="G20" i="1"/>
  <c r="H20" i="1"/>
  <c r="I20" i="1"/>
  <c r="J20" i="1"/>
  <c r="K20" i="1"/>
  <c r="L20" i="1"/>
  <c r="M20" i="1"/>
  <c r="N20" i="1"/>
  <c r="O20" i="1"/>
  <c r="P20" i="1"/>
  <c r="Q20" i="1"/>
  <c r="R20" i="1"/>
  <c r="S20" i="1"/>
  <c r="T20" i="1"/>
  <c r="U20" i="1"/>
  <c r="V20" i="1"/>
  <c r="W20" i="1"/>
  <c r="X20" i="1"/>
  <c r="B20" i="1"/>
  <c r="C38" i="1"/>
  <c r="D38" i="1"/>
  <c r="E38" i="1"/>
  <c r="F38" i="1"/>
  <c r="G38" i="1"/>
  <c r="H38" i="1"/>
  <c r="I38" i="1"/>
  <c r="J38" i="1"/>
  <c r="K38" i="1"/>
  <c r="L38" i="1"/>
  <c r="M38" i="1"/>
  <c r="N38" i="1"/>
  <c r="O38" i="1"/>
  <c r="P38" i="1"/>
  <c r="Q38" i="1"/>
  <c r="R38" i="1"/>
  <c r="S38" i="1"/>
  <c r="T38" i="1"/>
  <c r="U38" i="1"/>
  <c r="V38" i="1"/>
  <c r="W38" i="1"/>
  <c r="X38" i="1"/>
  <c r="C19" i="1"/>
  <c r="D19" i="1"/>
  <c r="E19" i="1"/>
  <c r="F19" i="1"/>
  <c r="G19" i="1"/>
  <c r="H19" i="1"/>
  <c r="I19" i="1"/>
  <c r="J19" i="1"/>
  <c r="K19" i="1"/>
  <c r="L19" i="1"/>
  <c r="M19" i="1"/>
  <c r="N19" i="1"/>
  <c r="O19" i="1"/>
  <c r="P19" i="1"/>
  <c r="Q19" i="1"/>
  <c r="R19" i="1"/>
  <c r="S19" i="1"/>
  <c r="T19" i="1"/>
  <c r="U19" i="1"/>
  <c r="V19" i="1"/>
  <c r="W19" i="1"/>
  <c r="X19" i="1"/>
  <c r="B19" i="1"/>
  <c r="B38" i="1"/>
  <c r="B40" i="1"/>
  <c r="B39" i="1"/>
  <c r="C26" i="1"/>
  <c r="C35" i="1" s="1"/>
  <c r="D26" i="1"/>
  <c r="D35" i="1" s="1"/>
  <c r="E26" i="1"/>
  <c r="E35" i="1" s="1"/>
  <c r="F26" i="1"/>
  <c r="F35" i="1" s="1"/>
  <c r="G26" i="1"/>
  <c r="G35" i="1" s="1"/>
  <c r="H26" i="1"/>
  <c r="H35" i="1" s="1"/>
  <c r="I26" i="1"/>
  <c r="I35" i="1" s="1"/>
  <c r="J26" i="1"/>
  <c r="J35" i="1" s="1"/>
  <c r="K26" i="1"/>
  <c r="K35" i="1" s="1"/>
  <c r="L26" i="1"/>
  <c r="L35" i="1" s="1"/>
  <c r="M26" i="1"/>
  <c r="M35" i="1" s="1"/>
  <c r="N26" i="1"/>
  <c r="N35" i="1" s="1"/>
  <c r="O26" i="1"/>
  <c r="O35" i="1" s="1"/>
  <c r="P26" i="1"/>
  <c r="P35" i="1" s="1"/>
  <c r="Q26" i="1"/>
  <c r="Q35" i="1" s="1"/>
  <c r="R26" i="1"/>
  <c r="R35" i="1" s="1"/>
  <c r="S26" i="1"/>
  <c r="S35" i="1" s="1"/>
  <c r="T26" i="1"/>
  <c r="T35" i="1" s="1"/>
  <c r="U26" i="1"/>
  <c r="U35" i="1" s="1"/>
  <c r="V26" i="1"/>
  <c r="V35" i="1" s="1"/>
  <c r="W26" i="1"/>
  <c r="W35" i="1" s="1"/>
  <c r="X26" i="1"/>
  <c r="X35" i="1" s="1"/>
  <c r="B26" i="1"/>
  <c r="B34" i="1" s="1"/>
  <c r="C7" i="1"/>
  <c r="C9" i="1" s="1"/>
  <c r="D7" i="1"/>
  <c r="D9" i="1" s="1"/>
  <c r="E7" i="1"/>
  <c r="E9" i="1" s="1"/>
  <c r="F7" i="1"/>
  <c r="F9" i="1" s="1"/>
  <c r="G7" i="1"/>
  <c r="G9" i="1" s="1"/>
  <c r="H7" i="1"/>
  <c r="H9" i="1" s="1"/>
  <c r="I7" i="1"/>
  <c r="I9" i="1" s="1"/>
  <c r="J7" i="1"/>
  <c r="J9" i="1" s="1"/>
  <c r="K7" i="1"/>
  <c r="K9" i="1" s="1"/>
  <c r="L7" i="1"/>
  <c r="L9" i="1" s="1"/>
  <c r="M7" i="1"/>
  <c r="M9" i="1" s="1"/>
  <c r="N7" i="1"/>
  <c r="N9" i="1" s="1"/>
  <c r="O7" i="1"/>
  <c r="O9" i="1" s="1"/>
  <c r="P7" i="1"/>
  <c r="P9" i="1" s="1"/>
  <c r="Q7" i="1"/>
  <c r="Q9" i="1" s="1"/>
  <c r="R7" i="1"/>
  <c r="R9" i="1" s="1"/>
  <c r="S7" i="1"/>
  <c r="S9" i="1" s="1"/>
  <c r="T7" i="1"/>
  <c r="T9" i="1" s="1"/>
  <c r="U7" i="1"/>
  <c r="U9" i="1" s="1"/>
  <c r="V7" i="1"/>
  <c r="V9" i="1" s="1"/>
  <c r="W7" i="1"/>
  <c r="W9" i="1" s="1"/>
  <c r="X7" i="1"/>
  <c r="X9" i="1" s="1"/>
  <c r="B7" i="1"/>
  <c r="B9" i="1" s="1"/>
  <c r="W36" i="1" l="1"/>
  <c r="S36" i="1"/>
  <c r="O36" i="1"/>
  <c r="K36" i="1"/>
  <c r="G36" i="1"/>
  <c r="C36" i="1"/>
  <c r="W34" i="1"/>
  <c r="S34" i="1"/>
  <c r="O34" i="1"/>
  <c r="K34" i="1"/>
  <c r="G34" i="1"/>
  <c r="C34" i="1"/>
  <c r="V36" i="1"/>
  <c r="R36" i="1"/>
  <c r="N36" i="1"/>
  <c r="J36" i="1"/>
  <c r="F36" i="1"/>
  <c r="X15" i="1"/>
  <c r="T15" i="1"/>
  <c r="P15" i="1"/>
  <c r="L15" i="1"/>
  <c r="H15" i="1"/>
  <c r="D15" i="1"/>
  <c r="V34" i="1"/>
  <c r="R34" i="1"/>
  <c r="N34" i="1"/>
  <c r="J34" i="1"/>
  <c r="F34" i="1"/>
  <c r="B36" i="1"/>
  <c r="U36" i="1"/>
  <c r="Q36" i="1"/>
  <c r="M36" i="1"/>
  <c r="I36" i="1"/>
  <c r="E36" i="1"/>
  <c r="W15" i="1"/>
  <c r="S15" i="1"/>
  <c r="O15" i="1"/>
  <c r="K15" i="1"/>
  <c r="G15" i="1"/>
  <c r="C15" i="1"/>
  <c r="U34" i="1"/>
  <c r="Q34" i="1"/>
  <c r="M34" i="1"/>
  <c r="I34" i="1"/>
  <c r="E34" i="1"/>
  <c r="X17" i="1"/>
  <c r="T17" i="1"/>
  <c r="P17" i="1"/>
  <c r="H17" i="1"/>
  <c r="W17" i="1"/>
  <c r="S17" i="1"/>
  <c r="O17" i="1"/>
  <c r="K17" i="1"/>
  <c r="G17" i="1"/>
  <c r="V17" i="1"/>
  <c r="R17" i="1"/>
  <c r="N17" i="1"/>
  <c r="J17" i="1"/>
  <c r="F17" i="1"/>
  <c r="L17" i="1"/>
  <c r="B17" i="1"/>
  <c r="U17" i="1"/>
  <c r="Q17" i="1"/>
  <c r="M17" i="1"/>
  <c r="I17" i="1"/>
  <c r="E17" i="1"/>
  <c r="D17" i="1"/>
  <c r="C17" i="1"/>
  <c r="B15" i="1"/>
  <c r="B35" i="1"/>
  <c r="X16" i="1"/>
  <c r="T16" i="1"/>
  <c r="P16" i="1"/>
  <c r="L16" i="1"/>
  <c r="H16" i="1"/>
  <c r="D16" i="1"/>
  <c r="B16" i="1"/>
  <c r="W16" i="1"/>
  <c r="S16" i="1"/>
  <c r="O16" i="1"/>
  <c r="K16" i="1"/>
  <c r="G16" i="1"/>
  <c r="C16" i="1"/>
  <c r="V16" i="1"/>
  <c r="R16" i="1"/>
  <c r="N16" i="1"/>
  <c r="J16" i="1"/>
  <c r="F16" i="1"/>
  <c r="U16" i="1"/>
  <c r="Q16" i="1"/>
  <c r="M16" i="1"/>
  <c r="I16" i="1"/>
  <c r="E16" i="1"/>
  <c r="J28" i="1"/>
  <c r="R28" i="1"/>
  <c r="W28" i="1"/>
  <c r="O28" i="1"/>
  <c r="G28" i="1"/>
  <c r="V28" i="1"/>
  <c r="N28" i="1"/>
  <c r="F28" i="1"/>
  <c r="S28" i="1"/>
  <c r="K28" i="1"/>
  <c r="C28" i="1"/>
  <c r="X28" i="1"/>
  <c r="T28" i="1"/>
  <c r="P28" i="1"/>
  <c r="L28" i="1"/>
  <c r="H28" i="1"/>
  <c r="D28" i="1"/>
  <c r="B28" i="1"/>
  <c r="U28" i="1"/>
  <c r="Q28" i="1"/>
  <c r="M28" i="1"/>
  <c r="I28" i="1"/>
  <c r="E28" i="1"/>
</calcChain>
</file>

<file path=xl/sharedStrings.xml><?xml version="1.0" encoding="utf-8"?>
<sst xmlns="http://schemas.openxmlformats.org/spreadsheetml/2006/main" count="73" uniqueCount="60">
  <si>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</si>
  <si>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</si>
  <si>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</si>
  <si>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</si>
  <si>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</si>
  <si>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</si>
  <si>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</si>
  <si>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</si>
  <si>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</si>
  <si>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</si>
  <si>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</si>
  <si>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</si>
  <si>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</si>
  <si>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</si>
  <si>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</si>
  <si>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</si>
  <si>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</si>
  <si>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</si>
  <si>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</si>
  <si>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</si>
  <si>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</si>
  <si>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</si>
  <si>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</si>
  <si>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MANUFACTURING</t>
  </si>
  <si>
    <t>FOOD &amp; ACCOMMODATION</t>
  </si>
  <si>
    <t>number of employees</t>
  </si>
  <si>
    <t>fixed assets</t>
  </si>
  <si>
    <t>number of exmployees in millions</t>
  </si>
  <si>
    <t>technical composition of capital</t>
  </si>
  <si>
    <t>Gross surplus</t>
  </si>
  <si>
    <t>Net Surplus</t>
  </si>
  <si>
    <t>Depreciation</t>
  </si>
  <si>
    <t>remuneration</t>
  </si>
  <si>
    <t>GVA</t>
  </si>
  <si>
    <t>GVA PER WORKER</t>
  </si>
  <si>
    <t>NVA PER WORKER</t>
  </si>
  <si>
    <t>fixed assets value added ratio</t>
  </si>
  <si>
    <t>rate of exploitation</t>
  </si>
  <si>
    <t>rate of return</t>
  </si>
  <si>
    <t>fixed assets / value added ratio</t>
  </si>
  <si>
    <t>depreciation share of NVA</t>
  </si>
  <si>
    <t>DEPRECIATION share of NVA</t>
  </si>
  <si>
    <t>capital to net output ratio</t>
  </si>
  <si>
    <t>Sources:</t>
  </si>
  <si>
    <t xml:space="preserve">Depreciation: Fixed Assets Table 3.4ESI </t>
  </si>
  <si>
    <t>Produced Assets: Fixed Assets Table 3.1ESI</t>
  </si>
  <si>
    <t>Employees: NIPA Table 6.5D</t>
  </si>
  <si>
    <t>Remuneration, GVA &amp; Gross Surplus: GDP-by-industry, KLEMS, Composition of Industry</t>
  </si>
  <si>
    <t>Individual wages</t>
  </si>
  <si>
    <t>number of employees in millions</t>
  </si>
  <si>
    <t>wages per worker</t>
  </si>
  <si>
    <t>Roberts and Carchedi working paper</t>
  </si>
  <si>
    <t>Graph 1.</t>
  </si>
  <si>
    <t>Graph 2.</t>
  </si>
  <si>
    <t>Graph 3.</t>
  </si>
  <si>
    <t>Graph 4.</t>
  </si>
  <si>
    <t>Graph 5.</t>
  </si>
  <si>
    <t>Graph 6.</t>
  </si>
  <si>
    <t>Graph 7.</t>
  </si>
  <si>
    <t>Graph 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</si>
</sst>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%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indexed="9"/>
      <name val="Arial"/>
      <family val="2"/>
    </font>
    <font>
      <sz val="10"/>
      <color rgb="FF0070C0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sz val="10"/>
      <color theme="1"/>
      <name val="Arial"/>
      <family val="2"/>
    </font>
    <font>
      <sz val="11"/>
      <color rgb="FF0070C0"/>
      <name val="Calibri"/>
      <family val="2"/>
      <scheme val="minor"/>
    </font>
    <font>
      <sz val="11"/>
      <color theme="4"/>
      <name val="Calibri"/>
      <family val="2"/>
      <scheme val="minor"/>
    </font>
    <font>
      <sz val="10"/>
      <color rgb="FFFF0000"/>
      <name val="Arial"/>
      <family val="2"/>
    </font>
    <font>
      <b/>
      <sz val="1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56"/>
        <bgColor indexed="23"/>
      </patternFill>
    </fill>
  </fills>
  <borders count="2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0">
    <xf numFmtId="0" fontId="0" fillId="0" borderId="0" xfId="0"/>
    <xf numFmtId="0" fontId="3" fillId="2" borderId="1" xfId="0" applyFont="1" applyFill="1" applyBorder="1" applyAlignment="1">
      <alignment horizontal="center"/>
    </xf>
    <xf numFmtId="0" fontId="2" fillId="0" borderId="0" xfId="0" applyFont="1"/>
    <xf numFmtId="2" fontId="0" fillId="0" borderId="0" xfId="0" applyNumberForma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0" fillId="0" borderId="0" xfId="0" applyFont="1"/>
    <xf numFmtId="0" fontId="7" fillId="0" borderId="0" xfId="0" applyFont="1"/>
    <xf numFmtId="0" fontId="8" fillId="0" borderId="0" xfId="0" applyFont="1"/>
    <xf numFmtId="164" fontId="8" fillId="0" borderId="0" xfId="0" applyNumberFormat="1" applyFont="1"/>
    <xf numFmtId="0" fontId="9" fillId="0" borderId="0" xfId="0" applyFont="1"/>
    <xf numFmtId="164" fontId="9" fillId="0" borderId="0" xfId="0" applyNumberFormat="1" applyFont="1"/>
    <xf numFmtId="165" fontId="8" fillId="0" borderId="0" xfId="1" applyNumberFormat="1" applyFont="1"/>
    <xf numFmtId="0" fontId="10" fillId="0" borderId="0" xfId="0" applyFont="1"/>
    <xf numFmtId="2" fontId="8" fillId="0" borderId="0" xfId="1" applyNumberFormat="1" applyFont="1"/>
    <xf numFmtId="0" fontId="11" fillId="0" borderId="0" xfId="0" applyFont="1"/>
    <xf numFmtId="165" fontId="5" fillId="0" borderId="0" xfId="1" applyNumberFormat="1" applyFont="1"/>
    <xf numFmtId="0" fontId="12" fillId="0" borderId="0" xfId="0" applyFont="1"/>
    <xf numFmtId="2" fontId="8" fillId="0" borderId="0" xfId="0" applyNumberFormat="1" applyFon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NUMBER OF EMPLOYEES (millions</a:t>
            </a:r>
            <a:r>
              <a:rPr lang="en-US" b="1" baseline="0"/>
              <a:t> full-time)</a:t>
            </a:r>
            <a:endParaRPr lang="en-US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manufacturing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Sheet1!$B$3:$X$3</c:f>
              <c:strCache>
                <c:ptCount val="23"/>
                <c:pt idx="0">
                  <c:v>1998</c:v>
                </c:pt>
                <c:pt idx="1">
                  <c:v>1999</c:v>
                </c:pt>
                <c:pt idx="2">
                  <c:v>2000</c:v>
                </c:pt>
                <c:pt idx="3">
                  <c:v>2001</c:v>
                </c:pt>
                <c:pt idx="4">
                  <c:v>2002</c:v>
                </c:pt>
                <c:pt idx="5">
                  <c:v>2003</c:v>
                </c:pt>
                <c:pt idx="6">
                  <c:v>2004</c:v>
                </c:pt>
                <c:pt idx="7">
                  <c:v>2005</c:v>
                </c:pt>
                <c:pt idx="8">
                  <c:v>2006</c:v>
                </c:pt>
                <c:pt idx="9">
                  <c:v>2007</c:v>
                </c:pt>
                <c:pt idx="10">
                  <c:v>2008</c:v>
                </c:pt>
                <c:pt idx="11">
                  <c:v>2009</c:v>
                </c:pt>
                <c:pt idx="12">
                  <c:v>2010</c:v>
                </c:pt>
                <c:pt idx="13">
                  <c:v>2011</c:v>
                </c:pt>
                <c:pt idx="14">
                  <c:v>2012</c:v>
                </c:pt>
                <c:pt idx="15">
                  <c:v>2013</c:v>
                </c:pt>
                <c:pt idx="16">
                  <c:v>2014</c:v>
                </c:pt>
                <c:pt idx="17">
                  <c:v>2015</c:v>
                </c:pt>
                <c:pt idx="18">
                  <c:v>2016</c:v>
                </c:pt>
                <c:pt idx="19">
                  <c:v>2017</c:v>
                </c:pt>
                <c:pt idx="20">
                  <c:v>2018</c:v>
                </c:pt>
                <c:pt idx="21">
                  <c:v>2019</c:v>
                </c:pt>
                <c:pt idx="22">
                  <c:v>2020</c:v>
                </c:pt>
              </c:strCache>
            </c:strRef>
          </c:cat>
          <c:val>
            <c:numRef>
              <c:f>Sheet1!$B$25:$X$25</c:f>
              <c:numCache>
                <c:formatCode>General</c:formatCode>
                <c:ptCount val="23"/>
                <c:pt idx="0">
                  <c:v>7946</c:v>
                </c:pt>
                <c:pt idx="1">
                  <c:v>8207</c:v>
                </c:pt>
                <c:pt idx="2">
                  <c:v>8412</c:v>
                </c:pt>
                <c:pt idx="3">
                  <c:v>8309</c:v>
                </c:pt>
                <c:pt idx="4">
                  <c:v>8344</c:v>
                </c:pt>
                <c:pt idx="5">
                  <c:v>8460</c:v>
                </c:pt>
                <c:pt idx="6">
                  <c:v>8484</c:v>
                </c:pt>
                <c:pt idx="7">
                  <c:v>8934</c:v>
                </c:pt>
                <c:pt idx="8">
                  <c:v>9197</c:v>
                </c:pt>
                <c:pt idx="9">
                  <c:v>9365</c:v>
                </c:pt>
                <c:pt idx="10">
                  <c:v>9359</c:v>
                </c:pt>
                <c:pt idx="11">
                  <c:v>8898</c:v>
                </c:pt>
                <c:pt idx="12">
                  <c:v>8880</c:v>
                </c:pt>
                <c:pt idx="13">
                  <c:v>9153</c:v>
                </c:pt>
                <c:pt idx="14">
                  <c:v>9544</c:v>
                </c:pt>
                <c:pt idx="15">
                  <c:v>9822</c:v>
                </c:pt>
                <c:pt idx="16">
                  <c:v>10115</c:v>
                </c:pt>
                <c:pt idx="17">
                  <c:v>10566</c:v>
                </c:pt>
                <c:pt idx="18">
                  <c:v>10920</c:v>
                </c:pt>
                <c:pt idx="19">
                  <c:v>11163</c:v>
                </c:pt>
                <c:pt idx="20">
                  <c:v>11342</c:v>
                </c:pt>
                <c:pt idx="21">
                  <c:v>11591</c:v>
                </c:pt>
                <c:pt idx="22">
                  <c:v>9001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67A-4909-88B2-BF2854DD8E24}"/>
            </c:ext>
          </c:extLst>
        </c:ser>
        <c:ser>
          <c:idx val="1"/>
          <c:order val="1"/>
          <c:tx>
            <c:v>food &amp; accommodation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Sheet1!$B$3:$X$3</c:f>
              <c:strCache>
                <c:ptCount val="23"/>
                <c:pt idx="0">
                  <c:v>1998</c:v>
                </c:pt>
                <c:pt idx="1">
                  <c:v>1999</c:v>
                </c:pt>
                <c:pt idx="2">
                  <c:v>2000</c:v>
                </c:pt>
                <c:pt idx="3">
                  <c:v>2001</c:v>
                </c:pt>
                <c:pt idx="4">
                  <c:v>2002</c:v>
                </c:pt>
                <c:pt idx="5">
                  <c:v>2003</c:v>
                </c:pt>
                <c:pt idx="6">
                  <c:v>2004</c:v>
                </c:pt>
                <c:pt idx="7">
                  <c:v>2005</c:v>
                </c:pt>
                <c:pt idx="8">
                  <c:v>2006</c:v>
                </c:pt>
                <c:pt idx="9">
                  <c:v>2007</c:v>
                </c:pt>
                <c:pt idx="10">
                  <c:v>2008</c:v>
                </c:pt>
                <c:pt idx="11">
                  <c:v>2009</c:v>
                </c:pt>
                <c:pt idx="12">
                  <c:v>2010</c:v>
                </c:pt>
                <c:pt idx="13">
                  <c:v>2011</c:v>
                </c:pt>
                <c:pt idx="14">
                  <c:v>2012</c:v>
                </c:pt>
                <c:pt idx="15">
                  <c:v>2013</c:v>
                </c:pt>
                <c:pt idx="16">
                  <c:v>2014</c:v>
                </c:pt>
                <c:pt idx="17">
                  <c:v>2015</c:v>
                </c:pt>
                <c:pt idx="18">
                  <c:v>2016</c:v>
                </c:pt>
                <c:pt idx="19">
                  <c:v>2017</c:v>
                </c:pt>
                <c:pt idx="20">
                  <c:v>2018</c:v>
                </c:pt>
                <c:pt idx="21">
                  <c:v>2019</c:v>
                </c:pt>
                <c:pt idx="22">
                  <c:v>2020</c:v>
                </c:pt>
              </c:strCache>
            </c:strRef>
          </c:cat>
          <c:val>
            <c:numRef>
              <c:f>Sheet1!$B$6:$X$6</c:f>
              <c:numCache>
                <c:formatCode>General</c:formatCode>
                <c:ptCount val="23"/>
                <c:pt idx="0">
                  <c:v>17246</c:v>
                </c:pt>
                <c:pt idx="1">
                  <c:v>17051</c:v>
                </c:pt>
                <c:pt idx="2">
                  <c:v>16948</c:v>
                </c:pt>
                <c:pt idx="3">
                  <c:v>16126</c:v>
                </c:pt>
                <c:pt idx="4">
                  <c:v>14973</c:v>
                </c:pt>
                <c:pt idx="5">
                  <c:v>14214</c:v>
                </c:pt>
                <c:pt idx="6">
                  <c:v>14021</c:v>
                </c:pt>
                <c:pt idx="7">
                  <c:v>13946</c:v>
                </c:pt>
                <c:pt idx="8">
                  <c:v>13884</c:v>
                </c:pt>
                <c:pt idx="9">
                  <c:v>13596</c:v>
                </c:pt>
                <c:pt idx="10">
                  <c:v>13129</c:v>
                </c:pt>
                <c:pt idx="11">
                  <c:v>11514</c:v>
                </c:pt>
                <c:pt idx="12">
                  <c:v>11223</c:v>
                </c:pt>
                <c:pt idx="13">
                  <c:v>11443</c:v>
                </c:pt>
                <c:pt idx="14">
                  <c:v>11652</c:v>
                </c:pt>
                <c:pt idx="15">
                  <c:v>11742</c:v>
                </c:pt>
                <c:pt idx="16">
                  <c:v>11917</c:v>
                </c:pt>
                <c:pt idx="17">
                  <c:v>12075</c:v>
                </c:pt>
                <c:pt idx="18">
                  <c:v>12039</c:v>
                </c:pt>
                <c:pt idx="19">
                  <c:v>12180</c:v>
                </c:pt>
                <c:pt idx="20">
                  <c:v>12389</c:v>
                </c:pt>
                <c:pt idx="21">
                  <c:v>12524</c:v>
                </c:pt>
                <c:pt idx="22">
                  <c:v>11840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967A-4909-88B2-BF2854DD8E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52237071"/>
        <c:axId val="2052237487"/>
      </c:lineChart>
      <c:catAx>
        <c:axId val="205223707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52237487"/>
        <c:crosses val="autoZero"/>
        <c:auto val="1"/>
        <c:lblAlgn val="ctr"/>
        <c:lblOffset val="100"/>
        <c:noMultiLvlLbl val="0"/>
      </c:catAx>
      <c:valAx>
        <c:axId val="205223748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5223707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TECHNICAL COMPOSITION OF CAPITAL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manufacturing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Sheet1!$B$3:$X$3</c:f>
              <c:strCache>
                <c:ptCount val="23"/>
                <c:pt idx="0">
                  <c:v>1998</c:v>
                </c:pt>
                <c:pt idx="1">
                  <c:v>1999</c:v>
                </c:pt>
                <c:pt idx="2">
                  <c:v>2000</c:v>
                </c:pt>
                <c:pt idx="3">
                  <c:v>2001</c:v>
                </c:pt>
                <c:pt idx="4">
                  <c:v>2002</c:v>
                </c:pt>
                <c:pt idx="5">
                  <c:v>2003</c:v>
                </c:pt>
                <c:pt idx="6">
                  <c:v>2004</c:v>
                </c:pt>
                <c:pt idx="7">
                  <c:v>2005</c:v>
                </c:pt>
                <c:pt idx="8">
                  <c:v>2006</c:v>
                </c:pt>
                <c:pt idx="9">
                  <c:v>2007</c:v>
                </c:pt>
                <c:pt idx="10">
                  <c:v>2008</c:v>
                </c:pt>
                <c:pt idx="11">
                  <c:v>2009</c:v>
                </c:pt>
                <c:pt idx="12">
                  <c:v>2010</c:v>
                </c:pt>
                <c:pt idx="13">
                  <c:v>2011</c:v>
                </c:pt>
                <c:pt idx="14">
                  <c:v>2012</c:v>
                </c:pt>
                <c:pt idx="15">
                  <c:v>2013</c:v>
                </c:pt>
                <c:pt idx="16">
                  <c:v>2014</c:v>
                </c:pt>
                <c:pt idx="17">
                  <c:v>2015</c:v>
                </c:pt>
                <c:pt idx="18">
                  <c:v>2016</c:v>
                </c:pt>
                <c:pt idx="19">
                  <c:v>2017</c:v>
                </c:pt>
                <c:pt idx="20">
                  <c:v>2018</c:v>
                </c:pt>
                <c:pt idx="21">
                  <c:v>2019</c:v>
                </c:pt>
                <c:pt idx="22">
                  <c:v>2020</c:v>
                </c:pt>
              </c:strCache>
            </c:strRef>
          </c:cat>
          <c:val>
            <c:numRef>
              <c:f>Sheet1!$B$9:$X$9</c:f>
              <c:numCache>
                <c:formatCode>0.00</c:formatCode>
                <c:ptCount val="23"/>
                <c:pt idx="0">
                  <c:v>120.11480923112607</c:v>
                </c:pt>
                <c:pt idx="1">
                  <c:v>127.19488593044399</c:v>
                </c:pt>
                <c:pt idx="2">
                  <c:v>134.07481708756197</c:v>
                </c:pt>
                <c:pt idx="3">
                  <c:v>145.04526851047996</c:v>
                </c:pt>
                <c:pt idx="4">
                  <c:v>158.24484071328391</c:v>
                </c:pt>
                <c:pt idx="5">
                  <c:v>169.34008723793443</c:v>
                </c:pt>
                <c:pt idx="6">
                  <c:v>179.37379644818486</c:v>
                </c:pt>
                <c:pt idx="7">
                  <c:v>189.94693819016206</c:v>
                </c:pt>
                <c:pt idx="8">
                  <c:v>200.00720253529244</c:v>
                </c:pt>
                <c:pt idx="9">
                  <c:v>216.65195645778169</c:v>
                </c:pt>
                <c:pt idx="10">
                  <c:v>238.63203595094828</c:v>
                </c:pt>
                <c:pt idx="11">
                  <c:v>268.22998089282612</c:v>
                </c:pt>
                <c:pt idx="12">
                  <c:v>279.51528111913035</c:v>
                </c:pt>
                <c:pt idx="13">
                  <c:v>285.17871187625627</c:v>
                </c:pt>
                <c:pt idx="14">
                  <c:v>287.96773086165467</c:v>
                </c:pt>
                <c:pt idx="15">
                  <c:v>297.34287174246293</c:v>
                </c:pt>
                <c:pt idx="16">
                  <c:v>301.26709742384827</c:v>
                </c:pt>
                <c:pt idx="17">
                  <c:v>301.73084886128368</c:v>
                </c:pt>
                <c:pt idx="18">
                  <c:v>309.38616164133231</c:v>
                </c:pt>
                <c:pt idx="19">
                  <c:v>317.43021346469624</c:v>
                </c:pt>
                <c:pt idx="20">
                  <c:v>326.68496246670435</c:v>
                </c:pt>
                <c:pt idx="21">
                  <c:v>334.19035451932291</c:v>
                </c:pt>
                <c:pt idx="22">
                  <c:v>365.23648648648646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31F-49CB-8D57-9ECC9F802D10}"/>
            </c:ext>
          </c:extLst>
        </c:ser>
        <c:ser>
          <c:idx val="1"/>
          <c:order val="1"/>
          <c:tx>
            <c:v>food &amp; accommodation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Sheet1!$B$3:$X$3</c:f>
              <c:strCache>
                <c:ptCount val="23"/>
                <c:pt idx="0">
                  <c:v>1998</c:v>
                </c:pt>
                <c:pt idx="1">
                  <c:v>1999</c:v>
                </c:pt>
                <c:pt idx="2">
                  <c:v>2000</c:v>
                </c:pt>
                <c:pt idx="3">
                  <c:v>2001</c:v>
                </c:pt>
                <c:pt idx="4">
                  <c:v>2002</c:v>
                </c:pt>
                <c:pt idx="5">
                  <c:v>2003</c:v>
                </c:pt>
                <c:pt idx="6">
                  <c:v>2004</c:v>
                </c:pt>
                <c:pt idx="7">
                  <c:v>2005</c:v>
                </c:pt>
                <c:pt idx="8">
                  <c:v>2006</c:v>
                </c:pt>
                <c:pt idx="9">
                  <c:v>2007</c:v>
                </c:pt>
                <c:pt idx="10">
                  <c:v>2008</c:v>
                </c:pt>
                <c:pt idx="11">
                  <c:v>2009</c:v>
                </c:pt>
                <c:pt idx="12">
                  <c:v>2010</c:v>
                </c:pt>
                <c:pt idx="13">
                  <c:v>2011</c:v>
                </c:pt>
                <c:pt idx="14">
                  <c:v>2012</c:v>
                </c:pt>
                <c:pt idx="15">
                  <c:v>2013</c:v>
                </c:pt>
                <c:pt idx="16">
                  <c:v>2014</c:v>
                </c:pt>
                <c:pt idx="17">
                  <c:v>2015</c:v>
                </c:pt>
                <c:pt idx="18">
                  <c:v>2016</c:v>
                </c:pt>
                <c:pt idx="19">
                  <c:v>2017</c:v>
                </c:pt>
                <c:pt idx="20">
                  <c:v>2018</c:v>
                </c:pt>
                <c:pt idx="21">
                  <c:v>2019</c:v>
                </c:pt>
                <c:pt idx="22">
                  <c:v>2020</c:v>
                </c:pt>
              </c:strCache>
            </c:strRef>
          </c:cat>
          <c:val>
            <c:numRef>
              <c:f>Sheet1!$B$28:$X$28</c:f>
              <c:numCache>
                <c:formatCode>0.00</c:formatCode>
                <c:ptCount val="23"/>
                <c:pt idx="0">
                  <c:v>38.144978605587724</c:v>
                </c:pt>
                <c:pt idx="1">
                  <c:v>39.283538442792732</c:v>
                </c:pt>
                <c:pt idx="2">
                  <c:v>40.608654303376127</c:v>
                </c:pt>
                <c:pt idx="3">
                  <c:v>43.254302563485375</c:v>
                </c:pt>
                <c:pt idx="4">
                  <c:v>44.606903163950143</c:v>
                </c:pt>
                <c:pt idx="5">
                  <c:v>45.744680851063826</c:v>
                </c:pt>
                <c:pt idx="6">
                  <c:v>49.316360207449314</c:v>
                </c:pt>
                <c:pt idx="7">
                  <c:v>50.951421535706295</c:v>
                </c:pt>
                <c:pt idx="8">
                  <c:v>53.832771555942159</c:v>
                </c:pt>
                <c:pt idx="9">
                  <c:v>56.486919380672717</c:v>
                </c:pt>
                <c:pt idx="10">
                  <c:v>60.765038999893157</c:v>
                </c:pt>
                <c:pt idx="11">
                  <c:v>61.56439649359406</c:v>
                </c:pt>
                <c:pt idx="12">
                  <c:v>60.990990990990987</c:v>
                </c:pt>
                <c:pt idx="13">
                  <c:v>60.264394187698024</c:v>
                </c:pt>
                <c:pt idx="14">
                  <c:v>59.325230511316015</c:v>
                </c:pt>
                <c:pt idx="15">
                  <c:v>60.761555691305233</c:v>
                </c:pt>
                <c:pt idx="16">
                  <c:v>61.443400889767673</c:v>
                </c:pt>
                <c:pt idx="17">
                  <c:v>61.290933181904222</c:v>
                </c:pt>
                <c:pt idx="18">
                  <c:v>62.554945054945058</c:v>
                </c:pt>
                <c:pt idx="19">
                  <c:v>64.642121293559086</c:v>
                </c:pt>
                <c:pt idx="20">
                  <c:v>67.721742197143357</c:v>
                </c:pt>
                <c:pt idx="21">
                  <c:v>70.261409714433611</c:v>
                </c:pt>
                <c:pt idx="22">
                  <c:v>93.422953005221643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331F-49CB-8D57-9ECC9F802D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60505647"/>
        <c:axId val="2060509391"/>
      </c:lineChart>
      <c:catAx>
        <c:axId val="206050564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60509391"/>
        <c:crosses val="autoZero"/>
        <c:auto val="1"/>
        <c:lblAlgn val="ctr"/>
        <c:lblOffset val="100"/>
        <c:noMultiLvlLbl val="0"/>
      </c:catAx>
      <c:valAx>
        <c:axId val="206050939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6050564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RATE OF EXPLOITATION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manufacturing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Sheet1!$B$3:$X$3</c:f>
              <c:strCache>
                <c:ptCount val="23"/>
                <c:pt idx="0">
                  <c:v>1998</c:v>
                </c:pt>
                <c:pt idx="1">
                  <c:v>1999</c:v>
                </c:pt>
                <c:pt idx="2">
                  <c:v>2000</c:v>
                </c:pt>
                <c:pt idx="3">
                  <c:v>2001</c:v>
                </c:pt>
                <c:pt idx="4">
                  <c:v>2002</c:v>
                </c:pt>
                <c:pt idx="5">
                  <c:v>2003</c:v>
                </c:pt>
                <c:pt idx="6">
                  <c:v>2004</c:v>
                </c:pt>
                <c:pt idx="7">
                  <c:v>2005</c:v>
                </c:pt>
                <c:pt idx="8">
                  <c:v>2006</c:v>
                </c:pt>
                <c:pt idx="9">
                  <c:v>2007</c:v>
                </c:pt>
                <c:pt idx="10">
                  <c:v>2008</c:v>
                </c:pt>
                <c:pt idx="11">
                  <c:v>2009</c:v>
                </c:pt>
                <c:pt idx="12">
                  <c:v>2010</c:v>
                </c:pt>
                <c:pt idx="13">
                  <c:v>2011</c:v>
                </c:pt>
                <c:pt idx="14">
                  <c:v>2012</c:v>
                </c:pt>
                <c:pt idx="15">
                  <c:v>2013</c:v>
                </c:pt>
                <c:pt idx="16">
                  <c:v>2014</c:v>
                </c:pt>
                <c:pt idx="17">
                  <c:v>2015</c:v>
                </c:pt>
                <c:pt idx="18">
                  <c:v>2016</c:v>
                </c:pt>
                <c:pt idx="19">
                  <c:v>2017</c:v>
                </c:pt>
                <c:pt idx="20">
                  <c:v>2018</c:v>
                </c:pt>
                <c:pt idx="21">
                  <c:v>2019</c:v>
                </c:pt>
                <c:pt idx="22">
                  <c:v>2020</c:v>
                </c:pt>
              </c:strCache>
            </c:strRef>
          </c:cat>
          <c:val>
            <c:numRef>
              <c:f>Sheet1!$B$20:$X$20</c:f>
              <c:numCache>
                <c:formatCode>0.0%</c:formatCode>
                <c:ptCount val="23"/>
                <c:pt idx="0">
                  <c:v>0.43264621284755517</c:v>
                </c:pt>
                <c:pt idx="1">
                  <c:v>0.42518961158354407</c:v>
                </c:pt>
                <c:pt idx="2">
                  <c:v>0.39967320261437905</c:v>
                </c:pt>
                <c:pt idx="3">
                  <c:v>0.35945118494160344</c:v>
                </c:pt>
                <c:pt idx="4">
                  <c:v>0.406142941523922</c:v>
                </c:pt>
                <c:pt idx="5">
                  <c:v>0.46977567886658794</c:v>
                </c:pt>
                <c:pt idx="6">
                  <c:v>0.5149364770516196</c:v>
                </c:pt>
                <c:pt idx="7">
                  <c:v>0.56002233389168066</c:v>
                </c:pt>
                <c:pt idx="8">
                  <c:v>0.60703463203463204</c:v>
                </c:pt>
                <c:pt idx="9">
                  <c:v>0.61032217041119119</c:v>
                </c:pt>
                <c:pt idx="10">
                  <c:v>0.56089709196265702</c:v>
                </c:pt>
                <c:pt idx="11">
                  <c:v>0.61326628352490409</c:v>
                </c:pt>
                <c:pt idx="12">
                  <c:v>0.70337582625118045</c:v>
                </c:pt>
                <c:pt idx="13">
                  <c:v>0.70478241160471433</c:v>
                </c:pt>
                <c:pt idx="14">
                  <c:v>0.69171210468920397</c:v>
                </c:pt>
                <c:pt idx="15">
                  <c:v>0.71936037776346851</c:v>
                </c:pt>
                <c:pt idx="16">
                  <c:v>0.68910585817060632</c:v>
                </c:pt>
                <c:pt idx="17">
                  <c:v>0.6986287758346581</c:v>
                </c:pt>
                <c:pt idx="18">
                  <c:v>0.6540321784621459</c:v>
                </c:pt>
                <c:pt idx="19">
                  <c:v>0.66657172695338451</c:v>
                </c:pt>
                <c:pt idx="20">
                  <c:v>0.69851071558300026</c:v>
                </c:pt>
                <c:pt idx="21">
                  <c:v>0.67549844926894098</c:v>
                </c:pt>
                <c:pt idx="22">
                  <c:v>0.57939685081398451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A73-4276-8A2F-F36E06DA559B}"/>
            </c:ext>
          </c:extLst>
        </c:ser>
        <c:ser>
          <c:idx val="1"/>
          <c:order val="1"/>
          <c:tx>
            <c:v>food &amp; accommodation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Sheet1!$B$3:$X$3</c:f>
              <c:strCache>
                <c:ptCount val="23"/>
                <c:pt idx="0">
                  <c:v>1998</c:v>
                </c:pt>
                <c:pt idx="1">
                  <c:v>1999</c:v>
                </c:pt>
                <c:pt idx="2">
                  <c:v>2000</c:v>
                </c:pt>
                <c:pt idx="3">
                  <c:v>2001</c:v>
                </c:pt>
                <c:pt idx="4">
                  <c:v>2002</c:v>
                </c:pt>
                <c:pt idx="5">
                  <c:v>2003</c:v>
                </c:pt>
                <c:pt idx="6">
                  <c:v>2004</c:v>
                </c:pt>
                <c:pt idx="7">
                  <c:v>2005</c:v>
                </c:pt>
                <c:pt idx="8">
                  <c:v>2006</c:v>
                </c:pt>
                <c:pt idx="9">
                  <c:v>2007</c:v>
                </c:pt>
                <c:pt idx="10">
                  <c:v>2008</c:v>
                </c:pt>
                <c:pt idx="11">
                  <c:v>2009</c:v>
                </c:pt>
                <c:pt idx="12">
                  <c:v>2010</c:v>
                </c:pt>
                <c:pt idx="13">
                  <c:v>2011</c:v>
                </c:pt>
                <c:pt idx="14">
                  <c:v>2012</c:v>
                </c:pt>
                <c:pt idx="15">
                  <c:v>2013</c:v>
                </c:pt>
                <c:pt idx="16">
                  <c:v>2014</c:v>
                </c:pt>
                <c:pt idx="17">
                  <c:v>2015</c:v>
                </c:pt>
                <c:pt idx="18">
                  <c:v>2016</c:v>
                </c:pt>
                <c:pt idx="19">
                  <c:v>2017</c:v>
                </c:pt>
                <c:pt idx="20">
                  <c:v>2018</c:v>
                </c:pt>
                <c:pt idx="21">
                  <c:v>2019</c:v>
                </c:pt>
                <c:pt idx="22">
                  <c:v>2020</c:v>
                </c:pt>
              </c:strCache>
            </c:strRef>
          </c:cat>
          <c:val>
            <c:numRef>
              <c:f>Sheet1!$B$39:$X$39</c:f>
              <c:numCache>
                <c:formatCode>0.0%</c:formatCode>
                <c:ptCount val="23"/>
                <c:pt idx="0">
                  <c:v>0.47263017356475295</c:v>
                </c:pt>
                <c:pt idx="1">
                  <c:v>0.48660170523751528</c:v>
                </c:pt>
                <c:pt idx="2">
                  <c:v>0.52541404911479161</c:v>
                </c:pt>
                <c:pt idx="3">
                  <c:v>0.49098853085745497</c:v>
                </c:pt>
                <c:pt idx="4">
                  <c:v>0.53351063829787237</c:v>
                </c:pt>
                <c:pt idx="5">
                  <c:v>0.50933871781928319</c:v>
                </c:pt>
                <c:pt idx="6">
                  <c:v>0.50777202072538863</c:v>
                </c:pt>
                <c:pt idx="7">
                  <c:v>0.50540540540540524</c:v>
                </c:pt>
                <c:pt idx="8">
                  <c:v>0.51950278611230172</c:v>
                </c:pt>
                <c:pt idx="9">
                  <c:v>0.48426150121065376</c:v>
                </c:pt>
                <c:pt idx="10">
                  <c:v>0.46257425742574265</c:v>
                </c:pt>
                <c:pt idx="11">
                  <c:v>0.47364085667215805</c:v>
                </c:pt>
                <c:pt idx="12">
                  <c:v>0.50624244865082557</c:v>
                </c:pt>
                <c:pt idx="13">
                  <c:v>0.49923780487804881</c:v>
                </c:pt>
                <c:pt idx="14">
                  <c:v>0.48778761061946907</c:v>
                </c:pt>
                <c:pt idx="15">
                  <c:v>0.49695740365111563</c:v>
                </c:pt>
                <c:pt idx="16">
                  <c:v>0.48481973434535103</c:v>
                </c:pt>
                <c:pt idx="17">
                  <c:v>0.5239073041947786</c:v>
                </c:pt>
                <c:pt idx="18">
                  <c:v>0.51491712707182313</c:v>
                </c:pt>
                <c:pt idx="19">
                  <c:v>0.50905274206245077</c:v>
                </c:pt>
                <c:pt idx="20">
                  <c:v>0.49477871705619092</c:v>
                </c:pt>
                <c:pt idx="21">
                  <c:v>0.49397590361445776</c:v>
                </c:pt>
                <c:pt idx="22">
                  <c:v>0.41968911917098439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DA73-4276-8A2F-F36E06DA55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896586143"/>
        <c:axId val="1896570751"/>
      </c:lineChart>
      <c:catAx>
        <c:axId val="189658614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96570751"/>
        <c:crosses val="autoZero"/>
        <c:auto val="1"/>
        <c:lblAlgn val="ctr"/>
        <c:lblOffset val="100"/>
        <c:noMultiLvlLbl val="0"/>
      </c:catAx>
      <c:valAx>
        <c:axId val="189657075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9658614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RETURN ON FIXED ASSETS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manufacturing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Sheet1!$B$3:$X$3</c:f>
              <c:strCache>
                <c:ptCount val="23"/>
                <c:pt idx="0">
                  <c:v>1998</c:v>
                </c:pt>
                <c:pt idx="1">
                  <c:v>1999</c:v>
                </c:pt>
                <c:pt idx="2">
                  <c:v>2000</c:v>
                </c:pt>
                <c:pt idx="3">
                  <c:v>2001</c:v>
                </c:pt>
                <c:pt idx="4">
                  <c:v>2002</c:v>
                </c:pt>
                <c:pt idx="5">
                  <c:v>2003</c:v>
                </c:pt>
                <c:pt idx="6">
                  <c:v>2004</c:v>
                </c:pt>
                <c:pt idx="7">
                  <c:v>2005</c:v>
                </c:pt>
                <c:pt idx="8">
                  <c:v>2006</c:v>
                </c:pt>
                <c:pt idx="9">
                  <c:v>2007</c:v>
                </c:pt>
                <c:pt idx="10">
                  <c:v>2008</c:v>
                </c:pt>
                <c:pt idx="11">
                  <c:v>2009</c:v>
                </c:pt>
                <c:pt idx="12">
                  <c:v>2010</c:v>
                </c:pt>
                <c:pt idx="13">
                  <c:v>2011</c:v>
                </c:pt>
                <c:pt idx="14">
                  <c:v>2012</c:v>
                </c:pt>
                <c:pt idx="15">
                  <c:v>2013</c:v>
                </c:pt>
                <c:pt idx="16">
                  <c:v>2014</c:v>
                </c:pt>
                <c:pt idx="17">
                  <c:v>2015</c:v>
                </c:pt>
                <c:pt idx="18">
                  <c:v>2016</c:v>
                </c:pt>
                <c:pt idx="19">
                  <c:v>2017</c:v>
                </c:pt>
                <c:pt idx="20">
                  <c:v>2018</c:v>
                </c:pt>
                <c:pt idx="21">
                  <c:v>2019</c:v>
                </c:pt>
                <c:pt idx="22">
                  <c:v>2020</c:v>
                </c:pt>
              </c:strCache>
            </c:strRef>
          </c:cat>
          <c:val>
            <c:numRef>
              <c:f>Sheet1!$B$21:$X$21</c:f>
              <c:numCache>
                <c:formatCode>0.0%</c:formatCode>
                <c:ptCount val="23"/>
                <c:pt idx="0">
                  <c:v>0.1742698527636978</c:v>
                </c:pt>
                <c:pt idx="1">
                  <c:v>0.17060125414976024</c:v>
                </c:pt>
                <c:pt idx="2">
                  <c:v>0.16146635567486686</c:v>
                </c:pt>
                <c:pt idx="3">
                  <c:v>0.13552800342026511</c:v>
                </c:pt>
                <c:pt idx="4">
                  <c:v>0.14510002532286653</c:v>
                </c:pt>
                <c:pt idx="5">
                  <c:v>0.1653095139177399</c:v>
                </c:pt>
                <c:pt idx="6">
                  <c:v>0.17888667992047716</c:v>
                </c:pt>
                <c:pt idx="7">
                  <c:v>0.18931672329180826</c:v>
                </c:pt>
                <c:pt idx="8">
                  <c:v>0.20198782815369656</c:v>
                </c:pt>
                <c:pt idx="9">
                  <c:v>0.19551195002715915</c:v>
                </c:pt>
                <c:pt idx="10">
                  <c:v>0.16683689754229175</c:v>
                </c:pt>
                <c:pt idx="11">
                  <c:v>0.1658463929542805</c:v>
                </c:pt>
                <c:pt idx="12">
                  <c:v>0.18995855913292958</c:v>
                </c:pt>
                <c:pt idx="13">
                  <c:v>0.19057395887598438</c:v>
                </c:pt>
                <c:pt idx="14">
                  <c:v>0.18903856470167493</c:v>
                </c:pt>
                <c:pt idx="15">
                  <c:v>0.19198602279887722</c:v>
                </c:pt>
                <c:pt idx="16">
                  <c:v>0.18675839786084342</c:v>
                </c:pt>
                <c:pt idx="17">
                  <c:v>0.19297908546961626</c:v>
                </c:pt>
                <c:pt idx="18">
                  <c:v>0.17789352162590277</c:v>
                </c:pt>
                <c:pt idx="19">
                  <c:v>0.18159480640405554</c:v>
                </c:pt>
                <c:pt idx="20">
                  <c:v>0.19005262767771103</c:v>
                </c:pt>
                <c:pt idx="21">
                  <c:v>0.18213312944999283</c:v>
                </c:pt>
                <c:pt idx="22">
                  <c:v>0.15061048931643697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CD7-4D4B-A606-A8A224D7BE7D}"/>
            </c:ext>
          </c:extLst>
        </c:ser>
        <c:ser>
          <c:idx val="1"/>
          <c:order val="1"/>
          <c:tx>
            <c:v>food &amp; accommodation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Sheet1!$B$3:$X$3</c:f>
              <c:strCache>
                <c:ptCount val="23"/>
                <c:pt idx="0">
                  <c:v>1998</c:v>
                </c:pt>
                <c:pt idx="1">
                  <c:v>1999</c:v>
                </c:pt>
                <c:pt idx="2">
                  <c:v>2000</c:v>
                </c:pt>
                <c:pt idx="3">
                  <c:v>2001</c:v>
                </c:pt>
                <c:pt idx="4">
                  <c:v>2002</c:v>
                </c:pt>
                <c:pt idx="5">
                  <c:v>2003</c:v>
                </c:pt>
                <c:pt idx="6">
                  <c:v>2004</c:v>
                </c:pt>
                <c:pt idx="7">
                  <c:v>2005</c:v>
                </c:pt>
                <c:pt idx="8">
                  <c:v>2006</c:v>
                </c:pt>
                <c:pt idx="9">
                  <c:v>2007</c:v>
                </c:pt>
                <c:pt idx="10">
                  <c:v>2008</c:v>
                </c:pt>
                <c:pt idx="11">
                  <c:v>2009</c:v>
                </c:pt>
                <c:pt idx="12">
                  <c:v>2010</c:v>
                </c:pt>
                <c:pt idx="13">
                  <c:v>2011</c:v>
                </c:pt>
                <c:pt idx="14">
                  <c:v>2012</c:v>
                </c:pt>
                <c:pt idx="15">
                  <c:v>2013</c:v>
                </c:pt>
                <c:pt idx="16">
                  <c:v>2014</c:v>
                </c:pt>
                <c:pt idx="17">
                  <c:v>2015</c:v>
                </c:pt>
                <c:pt idx="18">
                  <c:v>2016</c:v>
                </c:pt>
                <c:pt idx="19">
                  <c:v>2017</c:v>
                </c:pt>
                <c:pt idx="20">
                  <c:v>2018</c:v>
                </c:pt>
                <c:pt idx="21">
                  <c:v>2019</c:v>
                </c:pt>
                <c:pt idx="22">
                  <c:v>2020</c:v>
                </c:pt>
              </c:strCache>
            </c:strRef>
          </c:cat>
          <c:val>
            <c:numRef>
              <c:f>Sheet1!$B$40:$X$40</c:f>
              <c:numCache>
                <c:formatCode>0.0%</c:formatCode>
                <c:ptCount val="23"/>
                <c:pt idx="0">
                  <c:v>0.23358627515671393</c:v>
                </c:pt>
                <c:pt idx="1">
                  <c:v>0.24782878411910675</c:v>
                </c:pt>
                <c:pt idx="2">
                  <c:v>0.26932084309133486</c:v>
                </c:pt>
                <c:pt idx="3">
                  <c:v>0.25013912075681694</c:v>
                </c:pt>
                <c:pt idx="4">
                  <c:v>0.26947877485223004</c:v>
                </c:pt>
                <c:pt idx="5">
                  <c:v>0.26072351421188633</c:v>
                </c:pt>
                <c:pt idx="6">
                  <c:v>0.2576481835564054</c:v>
                </c:pt>
                <c:pt idx="7">
                  <c:v>0.24648506151142349</c:v>
                </c:pt>
                <c:pt idx="8">
                  <c:v>0.24479903049888907</c:v>
                </c:pt>
                <c:pt idx="9">
                  <c:v>0.22684310018903592</c:v>
                </c:pt>
                <c:pt idx="10">
                  <c:v>0.20538069280815899</c:v>
                </c:pt>
                <c:pt idx="11">
                  <c:v>0.2099306316173786</c:v>
                </c:pt>
                <c:pt idx="12">
                  <c:v>0.23209010339734121</c:v>
                </c:pt>
                <c:pt idx="13">
                  <c:v>0.23749093546047859</c:v>
                </c:pt>
                <c:pt idx="14">
                  <c:v>0.24337689862239492</c:v>
                </c:pt>
                <c:pt idx="15">
                  <c:v>0.24631367292225204</c:v>
                </c:pt>
                <c:pt idx="16">
                  <c:v>0.24666130329847141</c:v>
                </c:pt>
                <c:pt idx="17">
                  <c:v>0.27578752316244592</c:v>
                </c:pt>
                <c:pt idx="18">
                  <c:v>0.27287366417801195</c:v>
                </c:pt>
                <c:pt idx="19">
                  <c:v>0.26884700665188471</c:v>
                </c:pt>
                <c:pt idx="20">
                  <c:v>0.25908084884780624</c:v>
                </c:pt>
                <c:pt idx="21">
                  <c:v>0.25675343811394891</c:v>
                </c:pt>
                <c:pt idx="22">
                  <c:v>0.16375312165536923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4CD7-4D4B-A606-A8A224D7BE7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60512719"/>
        <c:axId val="2060506063"/>
      </c:lineChart>
      <c:catAx>
        <c:axId val="206051271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60506063"/>
        <c:crosses val="autoZero"/>
        <c:auto val="1"/>
        <c:lblAlgn val="ctr"/>
        <c:lblOffset val="100"/>
        <c:noMultiLvlLbl val="0"/>
      </c:catAx>
      <c:valAx>
        <c:axId val="206050606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6051271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DEPRECIATION SHARE OF NVA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manufacturing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Sheet1!$B$3:$X$3</c:f>
              <c:strCache>
                <c:ptCount val="23"/>
                <c:pt idx="0">
                  <c:v>1998</c:v>
                </c:pt>
                <c:pt idx="1">
                  <c:v>1999</c:v>
                </c:pt>
                <c:pt idx="2">
                  <c:v>2000</c:v>
                </c:pt>
                <c:pt idx="3">
                  <c:v>2001</c:v>
                </c:pt>
                <c:pt idx="4">
                  <c:v>2002</c:v>
                </c:pt>
                <c:pt idx="5">
                  <c:v>2003</c:v>
                </c:pt>
                <c:pt idx="6">
                  <c:v>2004</c:v>
                </c:pt>
                <c:pt idx="7">
                  <c:v>2005</c:v>
                </c:pt>
                <c:pt idx="8">
                  <c:v>2006</c:v>
                </c:pt>
                <c:pt idx="9">
                  <c:v>2007</c:v>
                </c:pt>
                <c:pt idx="10">
                  <c:v>2008</c:v>
                </c:pt>
                <c:pt idx="11">
                  <c:v>2009</c:v>
                </c:pt>
                <c:pt idx="12">
                  <c:v>2010</c:v>
                </c:pt>
                <c:pt idx="13">
                  <c:v>2011</c:v>
                </c:pt>
                <c:pt idx="14">
                  <c:v>2012</c:v>
                </c:pt>
                <c:pt idx="15">
                  <c:v>2013</c:v>
                </c:pt>
                <c:pt idx="16">
                  <c:v>2014</c:v>
                </c:pt>
                <c:pt idx="17">
                  <c:v>2015</c:v>
                </c:pt>
                <c:pt idx="18">
                  <c:v>2016</c:v>
                </c:pt>
                <c:pt idx="19">
                  <c:v>2017</c:v>
                </c:pt>
                <c:pt idx="20">
                  <c:v>2018</c:v>
                </c:pt>
                <c:pt idx="21">
                  <c:v>2019</c:v>
                </c:pt>
                <c:pt idx="22">
                  <c:v>2020</c:v>
                </c:pt>
              </c:strCache>
            </c:strRef>
          </c:cat>
          <c:val>
            <c:numRef>
              <c:f>Sheet1!$B$18:$X$18</c:f>
              <c:numCache>
                <c:formatCode>0.0%</c:formatCode>
                <c:ptCount val="23"/>
                <c:pt idx="0">
                  <c:v>0.19665411961522375</c:v>
                </c:pt>
                <c:pt idx="1">
                  <c:v>0.20109659732301244</c:v>
                </c:pt>
                <c:pt idx="2">
                  <c:v>0.20616390380574359</c:v>
                </c:pt>
                <c:pt idx="3">
                  <c:v>0.22914581247914581</c:v>
                </c:pt>
                <c:pt idx="4">
                  <c:v>0.23355456607577924</c:v>
                </c:pt>
                <c:pt idx="5">
                  <c:v>0.22419471443489436</c:v>
                </c:pt>
                <c:pt idx="6">
                  <c:v>0.21480921798262184</c:v>
                </c:pt>
                <c:pt idx="7">
                  <c:v>0.21152469577666427</c:v>
                </c:pt>
                <c:pt idx="8">
                  <c:v>0.20790678879310345</c:v>
                </c:pt>
                <c:pt idx="9">
                  <c:v>0.21466175309291918</c:v>
                </c:pt>
                <c:pt idx="10">
                  <c:v>0.23889729135157434</c:v>
                </c:pt>
                <c:pt idx="11">
                  <c:v>0.2623766050619758</c:v>
                </c:pt>
                <c:pt idx="12">
                  <c:v>0.24717621786431987</c:v>
                </c:pt>
                <c:pt idx="13">
                  <c:v>0.24549624410024598</c:v>
                </c:pt>
                <c:pt idx="14">
                  <c:v>0.24714755366466831</c:v>
                </c:pt>
                <c:pt idx="15">
                  <c:v>0.24667623743836214</c:v>
                </c:pt>
                <c:pt idx="16">
                  <c:v>0.24946759963492546</c:v>
                </c:pt>
                <c:pt idx="17">
                  <c:v>0.24656332260894998</c:v>
                </c:pt>
                <c:pt idx="18">
                  <c:v>0.25486334884831124</c:v>
                </c:pt>
                <c:pt idx="19">
                  <c:v>0.25280546852748503</c:v>
                </c:pt>
                <c:pt idx="20">
                  <c:v>0.24791488451668092</c:v>
                </c:pt>
                <c:pt idx="21">
                  <c:v>0.25391368732811509</c:v>
                </c:pt>
                <c:pt idx="22">
                  <c:v>0.27971161428410501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26B-49D1-A0BD-494004C0C736}"/>
            </c:ext>
          </c:extLst>
        </c:ser>
        <c:ser>
          <c:idx val="1"/>
          <c:order val="1"/>
          <c:tx>
            <c:v>food &amp; accommodation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Sheet1!$B$3:$X$3</c:f>
              <c:strCache>
                <c:ptCount val="23"/>
                <c:pt idx="0">
                  <c:v>1998</c:v>
                </c:pt>
                <c:pt idx="1">
                  <c:v>1999</c:v>
                </c:pt>
                <c:pt idx="2">
                  <c:v>2000</c:v>
                </c:pt>
                <c:pt idx="3">
                  <c:v>2001</c:v>
                </c:pt>
                <c:pt idx="4">
                  <c:v>2002</c:v>
                </c:pt>
                <c:pt idx="5">
                  <c:v>2003</c:v>
                </c:pt>
                <c:pt idx="6">
                  <c:v>2004</c:v>
                </c:pt>
                <c:pt idx="7">
                  <c:v>2005</c:v>
                </c:pt>
                <c:pt idx="8">
                  <c:v>2006</c:v>
                </c:pt>
                <c:pt idx="9">
                  <c:v>2007</c:v>
                </c:pt>
                <c:pt idx="10">
                  <c:v>2008</c:v>
                </c:pt>
                <c:pt idx="11">
                  <c:v>2009</c:v>
                </c:pt>
                <c:pt idx="12">
                  <c:v>2010</c:v>
                </c:pt>
                <c:pt idx="13">
                  <c:v>2011</c:v>
                </c:pt>
                <c:pt idx="14">
                  <c:v>2012</c:v>
                </c:pt>
                <c:pt idx="15">
                  <c:v>2013</c:v>
                </c:pt>
                <c:pt idx="16">
                  <c:v>2014</c:v>
                </c:pt>
                <c:pt idx="17">
                  <c:v>2015</c:v>
                </c:pt>
                <c:pt idx="18">
                  <c:v>2016</c:v>
                </c:pt>
                <c:pt idx="19">
                  <c:v>2017</c:v>
                </c:pt>
                <c:pt idx="20">
                  <c:v>2018</c:v>
                </c:pt>
                <c:pt idx="21">
                  <c:v>2019</c:v>
                </c:pt>
                <c:pt idx="22">
                  <c:v>2020</c:v>
                </c:pt>
              </c:strCache>
            </c:strRef>
          </c:cat>
          <c:val>
            <c:numRef>
              <c:f>Sheet1!$B$37:$X$37</c:f>
              <c:numCache>
                <c:formatCode>0.0%</c:formatCode>
                <c:ptCount val="23"/>
                <c:pt idx="0">
                  <c:v>8.480725623582766E-2</c:v>
                </c:pt>
                <c:pt idx="1">
                  <c:v>8.029496108152398E-2</c:v>
                </c:pt>
                <c:pt idx="2">
                  <c:v>7.6375889180082354E-2</c:v>
                </c:pt>
                <c:pt idx="3">
                  <c:v>7.6923076923076927E-2</c:v>
                </c:pt>
                <c:pt idx="4">
                  <c:v>7.4228234477974331E-2</c:v>
                </c:pt>
                <c:pt idx="5">
                  <c:v>7.3553995319291202E-2</c:v>
                </c:pt>
                <c:pt idx="6">
                  <c:v>7.2142410993129305E-2</c:v>
                </c:pt>
                <c:pt idx="7">
                  <c:v>7.3907839616995805E-2</c:v>
                </c:pt>
                <c:pt idx="8">
                  <c:v>7.4753173483779967E-2</c:v>
                </c:pt>
                <c:pt idx="9">
                  <c:v>7.7215878194671017E-2</c:v>
                </c:pt>
                <c:pt idx="10">
                  <c:v>8.2047116165718928E-2</c:v>
                </c:pt>
                <c:pt idx="11">
                  <c:v>8.5802124091671317E-2</c:v>
                </c:pt>
                <c:pt idx="12">
                  <c:v>7.967914438502674E-2</c:v>
                </c:pt>
                <c:pt idx="13">
                  <c:v>7.6023391812865493E-2</c:v>
                </c:pt>
                <c:pt idx="14">
                  <c:v>7.2787821122740251E-2</c:v>
                </c:pt>
                <c:pt idx="15">
                  <c:v>7.1831940365936306E-2</c:v>
                </c:pt>
                <c:pt idx="16">
                  <c:v>7.0500532481363148E-2</c:v>
                </c:pt>
                <c:pt idx="17">
                  <c:v>6.5447545717035607E-2</c:v>
                </c:pt>
                <c:pt idx="18">
                  <c:v>6.3457330415754909E-2</c:v>
                </c:pt>
                <c:pt idx="19">
                  <c:v>6.2945574682663902E-2</c:v>
                </c:pt>
                <c:pt idx="20">
                  <c:v>6.3872255489021951E-2</c:v>
                </c:pt>
                <c:pt idx="21">
                  <c:v>6.4516129032258049E-2</c:v>
                </c:pt>
                <c:pt idx="22">
                  <c:v>9.2334120678548418E-2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426B-49D1-A0BD-494004C0C7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74615743"/>
        <c:axId val="274611583"/>
      </c:lineChart>
      <c:catAx>
        <c:axId val="27461574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74611583"/>
        <c:crosses val="autoZero"/>
        <c:auto val="1"/>
        <c:lblAlgn val="ctr"/>
        <c:lblOffset val="100"/>
        <c:noMultiLvlLbl val="0"/>
      </c:catAx>
      <c:valAx>
        <c:axId val="27461158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7461574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NVA vs GVA  PER WORKER p.a.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0631788723421254"/>
          <c:y val="0.10680608365019013"/>
          <c:w val="0.86983387835454351"/>
          <c:h val="0.75112751115236076"/>
        </c:manualLayout>
      </c:layout>
      <c:lineChart>
        <c:grouping val="standard"/>
        <c:varyColors val="0"/>
        <c:ser>
          <c:idx val="0"/>
          <c:order val="0"/>
          <c:tx>
            <c:v>manufacturing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Sheet1!$B$3:$X$3</c:f>
              <c:strCache>
                <c:ptCount val="23"/>
                <c:pt idx="0">
                  <c:v>1998</c:v>
                </c:pt>
                <c:pt idx="1">
                  <c:v>1999</c:v>
                </c:pt>
                <c:pt idx="2">
                  <c:v>2000</c:v>
                </c:pt>
                <c:pt idx="3">
                  <c:v>2001</c:v>
                </c:pt>
                <c:pt idx="4">
                  <c:v>2002</c:v>
                </c:pt>
                <c:pt idx="5">
                  <c:v>2003</c:v>
                </c:pt>
                <c:pt idx="6">
                  <c:v>2004</c:v>
                </c:pt>
                <c:pt idx="7">
                  <c:v>2005</c:v>
                </c:pt>
                <c:pt idx="8">
                  <c:v>2006</c:v>
                </c:pt>
                <c:pt idx="9">
                  <c:v>2007</c:v>
                </c:pt>
                <c:pt idx="10">
                  <c:v>2008</c:v>
                </c:pt>
                <c:pt idx="11">
                  <c:v>2009</c:v>
                </c:pt>
                <c:pt idx="12">
                  <c:v>2010</c:v>
                </c:pt>
                <c:pt idx="13">
                  <c:v>2011</c:v>
                </c:pt>
                <c:pt idx="14">
                  <c:v>2012</c:v>
                </c:pt>
                <c:pt idx="15">
                  <c:v>2013</c:v>
                </c:pt>
                <c:pt idx="16">
                  <c:v>2014</c:v>
                </c:pt>
                <c:pt idx="17">
                  <c:v>2015</c:v>
                </c:pt>
                <c:pt idx="18">
                  <c:v>2016</c:v>
                </c:pt>
                <c:pt idx="19">
                  <c:v>2017</c:v>
                </c:pt>
                <c:pt idx="20">
                  <c:v>2018</c:v>
                </c:pt>
                <c:pt idx="21">
                  <c:v>2019</c:v>
                </c:pt>
                <c:pt idx="22">
                  <c:v>2020</c:v>
                </c:pt>
              </c:strCache>
            </c:strRef>
          </c:cat>
          <c:val>
            <c:numRef>
              <c:f>Sheet1!$B$16:$X$16</c:f>
              <c:numCache>
                <c:formatCode>0.0</c:formatCode>
                <c:ptCount val="23"/>
                <c:pt idx="0">
                  <c:v>69320.422126870006</c:v>
                </c:pt>
                <c:pt idx="1">
                  <c:v>72734.736965573858</c:v>
                </c:pt>
                <c:pt idx="2">
                  <c:v>75814.255369365113</c:v>
                </c:pt>
                <c:pt idx="3">
                  <c:v>74339.575840257967</c:v>
                </c:pt>
                <c:pt idx="4">
                  <c:v>79496.426901756495</c:v>
                </c:pt>
                <c:pt idx="5">
                  <c:v>87582.664978190514</c:v>
                </c:pt>
                <c:pt idx="6">
                  <c:v>94394.12310106268</c:v>
                </c:pt>
                <c:pt idx="7">
                  <c:v>100172.09235623118</c:v>
                </c:pt>
                <c:pt idx="8">
                  <c:v>106943.24402189571</c:v>
                </c:pt>
                <c:pt idx="9">
                  <c:v>111768.16710797293</c:v>
                </c:pt>
                <c:pt idx="10">
                  <c:v>110792.90121105949</c:v>
                </c:pt>
                <c:pt idx="11">
                  <c:v>117014.06982803544</c:v>
                </c:pt>
                <c:pt idx="12">
                  <c:v>128584.15753363627</c:v>
                </c:pt>
                <c:pt idx="13">
                  <c:v>131460.28139473914</c:v>
                </c:pt>
                <c:pt idx="14">
                  <c:v>133135.94232749744</c:v>
                </c:pt>
                <c:pt idx="15">
                  <c:v>136441.83273718276</c:v>
                </c:pt>
                <c:pt idx="16">
                  <c:v>137912.22623143409</c:v>
                </c:pt>
                <c:pt idx="17">
                  <c:v>141573.49896480332</c:v>
                </c:pt>
                <c:pt idx="18">
                  <c:v>139197.60777473214</c:v>
                </c:pt>
                <c:pt idx="19">
                  <c:v>144129.7208538588</c:v>
                </c:pt>
                <c:pt idx="20">
                  <c:v>150972.63701670835</c:v>
                </c:pt>
                <c:pt idx="21">
                  <c:v>150974.12967103164</c:v>
                </c:pt>
                <c:pt idx="22">
                  <c:v>149949.32432432432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B84-4BA1-8642-D72988CCA170}"/>
            </c:ext>
          </c:extLst>
        </c:ser>
        <c:ser>
          <c:idx val="1"/>
          <c:order val="1"/>
          <c:tx>
            <c:v>food &amp; accommodation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Sheet1!$B$3:$X$3</c:f>
              <c:strCache>
                <c:ptCount val="23"/>
                <c:pt idx="0">
                  <c:v>1998</c:v>
                </c:pt>
                <c:pt idx="1">
                  <c:v>1999</c:v>
                </c:pt>
                <c:pt idx="2">
                  <c:v>2000</c:v>
                </c:pt>
                <c:pt idx="3">
                  <c:v>2001</c:v>
                </c:pt>
                <c:pt idx="4">
                  <c:v>2002</c:v>
                </c:pt>
                <c:pt idx="5">
                  <c:v>2003</c:v>
                </c:pt>
                <c:pt idx="6">
                  <c:v>2004</c:v>
                </c:pt>
                <c:pt idx="7">
                  <c:v>2005</c:v>
                </c:pt>
                <c:pt idx="8">
                  <c:v>2006</c:v>
                </c:pt>
                <c:pt idx="9">
                  <c:v>2007</c:v>
                </c:pt>
                <c:pt idx="10">
                  <c:v>2008</c:v>
                </c:pt>
                <c:pt idx="11">
                  <c:v>2009</c:v>
                </c:pt>
                <c:pt idx="12">
                  <c:v>2010</c:v>
                </c:pt>
                <c:pt idx="13">
                  <c:v>2011</c:v>
                </c:pt>
                <c:pt idx="14">
                  <c:v>2012</c:v>
                </c:pt>
                <c:pt idx="15">
                  <c:v>2013</c:v>
                </c:pt>
                <c:pt idx="16">
                  <c:v>2014</c:v>
                </c:pt>
                <c:pt idx="17">
                  <c:v>2015</c:v>
                </c:pt>
                <c:pt idx="18">
                  <c:v>2016</c:v>
                </c:pt>
                <c:pt idx="19">
                  <c:v>2017</c:v>
                </c:pt>
                <c:pt idx="20">
                  <c:v>2018</c:v>
                </c:pt>
                <c:pt idx="21">
                  <c:v>2019</c:v>
                </c:pt>
                <c:pt idx="22">
                  <c:v>2020</c:v>
                </c:pt>
              </c:strCache>
            </c:strRef>
          </c:cat>
          <c:val>
            <c:numRef>
              <c:f>Sheet1!$B$35:$X$35</c:f>
              <c:numCache>
                <c:formatCode>0.0</c:formatCode>
                <c:ptCount val="23"/>
                <c:pt idx="0">
                  <c:v>27749.811225773974</c:v>
                </c:pt>
                <c:pt idx="1">
                  <c:v>29742.902400389907</c:v>
                </c:pt>
                <c:pt idx="2">
                  <c:v>31752.258678078932</c:v>
                </c:pt>
                <c:pt idx="3">
                  <c:v>32855.939342881218</c:v>
                </c:pt>
                <c:pt idx="4">
                  <c:v>34551.773729626082</c:v>
                </c:pt>
                <c:pt idx="5">
                  <c:v>35354.609929078011</c:v>
                </c:pt>
                <c:pt idx="6">
                  <c:v>37741.631305987743</c:v>
                </c:pt>
                <c:pt idx="7">
                  <c:v>37407.656145063804</c:v>
                </c:pt>
                <c:pt idx="8">
                  <c:v>38545.177775361532</c:v>
                </c:pt>
                <c:pt idx="9">
                  <c:v>39273.892151628403</c:v>
                </c:pt>
                <c:pt idx="10">
                  <c:v>39459.343947002882</c:v>
                </c:pt>
                <c:pt idx="11">
                  <c:v>40211.283434479657</c:v>
                </c:pt>
                <c:pt idx="12">
                  <c:v>42117.117117117115</c:v>
                </c:pt>
                <c:pt idx="13">
                  <c:v>42969.518190757124</c:v>
                </c:pt>
                <c:pt idx="14">
                  <c:v>44048.616932103934</c:v>
                </c:pt>
                <c:pt idx="15">
                  <c:v>45072.286703319085</c:v>
                </c:pt>
                <c:pt idx="16">
                  <c:v>46416.213544241225</c:v>
                </c:pt>
                <c:pt idx="17">
                  <c:v>49167.139882642434</c:v>
                </c:pt>
                <c:pt idx="18">
                  <c:v>50219.78021978023</c:v>
                </c:pt>
                <c:pt idx="19">
                  <c:v>51518.409029830676</c:v>
                </c:pt>
                <c:pt idx="20">
                  <c:v>53006.524422500435</c:v>
                </c:pt>
                <c:pt idx="21">
                  <c:v>54559.572081787606</c:v>
                </c:pt>
                <c:pt idx="22">
                  <c:v>51738.695700477729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B84-4BA1-8642-D72988CCA170}"/>
            </c:ext>
          </c:extLst>
        </c:ser>
        <c:ser>
          <c:idx val="2"/>
          <c:order val="2"/>
          <c:tx>
            <c:v>GVA manuf.</c:v>
          </c:tx>
          <c:spPr>
            <a:ln w="19050" cap="rnd">
              <a:solidFill>
                <a:srgbClr val="0070C0"/>
              </a:solidFill>
              <a:prstDash val="sysDash"/>
              <a:round/>
            </a:ln>
            <a:effectLst/>
          </c:spPr>
          <c:marker>
            <c:symbol val="none"/>
          </c:marker>
          <c:cat>
            <c:strRef>
              <c:f>Sheet1!$B$3:$X$3</c:f>
              <c:strCache>
                <c:ptCount val="23"/>
                <c:pt idx="0">
                  <c:v>1998</c:v>
                </c:pt>
                <c:pt idx="1">
                  <c:v>1999</c:v>
                </c:pt>
                <c:pt idx="2">
                  <c:v>2000</c:v>
                </c:pt>
                <c:pt idx="3">
                  <c:v>2001</c:v>
                </c:pt>
                <c:pt idx="4">
                  <c:v>2002</c:v>
                </c:pt>
                <c:pt idx="5">
                  <c:v>2003</c:v>
                </c:pt>
                <c:pt idx="6">
                  <c:v>2004</c:v>
                </c:pt>
                <c:pt idx="7">
                  <c:v>2005</c:v>
                </c:pt>
                <c:pt idx="8">
                  <c:v>2006</c:v>
                </c:pt>
                <c:pt idx="9">
                  <c:v>2007</c:v>
                </c:pt>
                <c:pt idx="10">
                  <c:v>2008</c:v>
                </c:pt>
                <c:pt idx="11">
                  <c:v>2009</c:v>
                </c:pt>
                <c:pt idx="12">
                  <c:v>2010</c:v>
                </c:pt>
                <c:pt idx="13">
                  <c:v>2011</c:v>
                </c:pt>
                <c:pt idx="14">
                  <c:v>2012</c:v>
                </c:pt>
                <c:pt idx="15">
                  <c:v>2013</c:v>
                </c:pt>
                <c:pt idx="16">
                  <c:v>2014</c:v>
                </c:pt>
                <c:pt idx="17">
                  <c:v>2015</c:v>
                </c:pt>
                <c:pt idx="18">
                  <c:v>2016</c:v>
                </c:pt>
                <c:pt idx="19">
                  <c:v>2017</c:v>
                </c:pt>
                <c:pt idx="20">
                  <c:v>2018</c:v>
                </c:pt>
                <c:pt idx="21">
                  <c:v>2019</c:v>
                </c:pt>
                <c:pt idx="22">
                  <c:v>2020</c:v>
                </c:pt>
              </c:strCache>
            </c:strRef>
          </c:cat>
          <c:val>
            <c:numRef>
              <c:f>Sheet1!$B$15:$X$15</c:f>
              <c:numCache>
                <c:formatCode>0.0</c:formatCode>
                <c:ptCount val="23"/>
                <c:pt idx="0">
                  <c:v>82952.568711585307</c:v>
                </c:pt>
                <c:pt idx="1">
                  <c:v>87361.445076535107</c:v>
                </c:pt>
                <c:pt idx="2">
                  <c:v>91444.418220438994</c:v>
                </c:pt>
                <c:pt idx="3">
                  <c:v>91374.178345528955</c:v>
                </c:pt>
                <c:pt idx="4">
                  <c:v>98063.180391371134</c:v>
                </c:pt>
                <c:pt idx="5">
                  <c:v>107218.23554242296</c:v>
                </c:pt>
                <c:pt idx="6">
                  <c:v>114670.8508665573</c:v>
                </c:pt>
                <c:pt idx="7">
                  <c:v>121360.9637171949</c:v>
                </c:pt>
                <c:pt idx="8">
                  <c:v>129177.47046960529</c:v>
                </c:pt>
                <c:pt idx="9">
                  <c:v>135760.51779935276</c:v>
                </c:pt>
                <c:pt idx="10">
                  <c:v>137261.02521136415</c:v>
                </c:pt>
                <c:pt idx="11">
                  <c:v>147715.82421400034</c:v>
                </c:pt>
                <c:pt idx="12">
                  <c:v>160367.10327007039</c:v>
                </c:pt>
                <c:pt idx="13">
                  <c:v>163733.28672550904</c:v>
                </c:pt>
                <c:pt idx="14">
                  <c:v>166040.16477857879</c:v>
                </c:pt>
                <c:pt idx="15">
                  <c:v>170098.79066598535</c:v>
                </c:pt>
                <c:pt idx="16">
                  <c:v>172316.85826969874</c:v>
                </c:pt>
                <c:pt idx="17">
                  <c:v>176480.33126293996</c:v>
                </c:pt>
                <c:pt idx="18">
                  <c:v>174673.97624387409</c:v>
                </c:pt>
                <c:pt idx="19">
                  <c:v>180566.5024630542</c:v>
                </c:pt>
                <c:pt idx="20">
                  <c:v>188401.00088788441</c:v>
                </c:pt>
                <c:pt idx="21">
                  <c:v>189308.52762695626</c:v>
                </c:pt>
                <c:pt idx="22">
                  <c:v>191891.89189189189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8B84-4BA1-8642-D72988CCA170}"/>
            </c:ext>
          </c:extLst>
        </c:ser>
        <c:ser>
          <c:idx val="3"/>
          <c:order val="3"/>
          <c:tx>
            <c:v>GVA food</c:v>
          </c:tx>
          <c:spPr>
            <a:ln w="19050" cap="rnd">
              <a:solidFill>
                <a:schemeClr val="accent2"/>
              </a:solidFill>
              <a:prstDash val="sysDash"/>
              <a:round/>
            </a:ln>
            <a:effectLst/>
          </c:spPr>
          <c:marker>
            <c:symbol val="none"/>
          </c:marker>
          <c:cat>
            <c:strRef>
              <c:f>Sheet1!$B$3:$X$3</c:f>
              <c:strCache>
                <c:ptCount val="23"/>
                <c:pt idx="0">
                  <c:v>1998</c:v>
                </c:pt>
                <c:pt idx="1">
                  <c:v>1999</c:v>
                </c:pt>
                <c:pt idx="2">
                  <c:v>2000</c:v>
                </c:pt>
                <c:pt idx="3">
                  <c:v>2001</c:v>
                </c:pt>
                <c:pt idx="4">
                  <c:v>2002</c:v>
                </c:pt>
                <c:pt idx="5">
                  <c:v>2003</c:v>
                </c:pt>
                <c:pt idx="6">
                  <c:v>2004</c:v>
                </c:pt>
                <c:pt idx="7">
                  <c:v>2005</c:v>
                </c:pt>
                <c:pt idx="8">
                  <c:v>2006</c:v>
                </c:pt>
                <c:pt idx="9">
                  <c:v>2007</c:v>
                </c:pt>
                <c:pt idx="10">
                  <c:v>2008</c:v>
                </c:pt>
                <c:pt idx="11">
                  <c:v>2009</c:v>
                </c:pt>
                <c:pt idx="12">
                  <c:v>2010</c:v>
                </c:pt>
                <c:pt idx="13">
                  <c:v>2011</c:v>
                </c:pt>
                <c:pt idx="14">
                  <c:v>2012</c:v>
                </c:pt>
                <c:pt idx="15">
                  <c:v>2013</c:v>
                </c:pt>
                <c:pt idx="16">
                  <c:v>2014</c:v>
                </c:pt>
                <c:pt idx="17">
                  <c:v>2015</c:v>
                </c:pt>
                <c:pt idx="18">
                  <c:v>2016</c:v>
                </c:pt>
                <c:pt idx="19">
                  <c:v>2017</c:v>
                </c:pt>
                <c:pt idx="20">
                  <c:v>2018</c:v>
                </c:pt>
                <c:pt idx="21">
                  <c:v>2019</c:v>
                </c:pt>
                <c:pt idx="22">
                  <c:v>2020</c:v>
                </c:pt>
              </c:strCache>
            </c:strRef>
          </c:cat>
          <c:val>
            <c:numRef>
              <c:f>Sheet1!$B$34:$X$34</c:f>
              <c:numCache>
                <c:formatCode>0.0</c:formatCode>
                <c:ptCount val="23"/>
                <c:pt idx="0">
                  <c:v>30103.196576894035</c:v>
                </c:pt>
                <c:pt idx="1">
                  <c:v>32131.107591080781</c:v>
                </c:pt>
                <c:pt idx="2">
                  <c:v>34177.365668093196</c:v>
                </c:pt>
                <c:pt idx="3">
                  <c:v>35383.319292333617</c:v>
                </c:pt>
                <c:pt idx="4">
                  <c:v>37116.490891658679</c:v>
                </c:pt>
                <c:pt idx="5">
                  <c:v>37955.082742316779</c:v>
                </c:pt>
                <c:pt idx="6">
                  <c:v>40464.403583215462</c:v>
                </c:pt>
                <c:pt idx="7">
                  <c:v>40172.375195880908</c:v>
                </c:pt>
                <c:pt idx="8">
                  <c:v>41426.552136566279</c:v>
                </c:pt>
                <c:pt idx="9">
                  <c:v>42306.460224239185</c:v>
                </c:pt>
                <c:pt idx="10">
                  <c:v>42696.869323645689</c:v>
                </c:pt>
                <c:pt idx="11">
                  <c:v>43661.496965610248</c:v>
                </c:pt>
                <c:pt idx="12">
                  <c:v>45472.972972972966</c:v>
                </c:pt>
                <c:pt idx="13">
                  <c:v>46236.206708183105</c:v>
                </c:pt>
                <c:pt idx="14">
                  <c:v>47254.819782062026</c:v>
                </c:pt>
                <c:pt idx="15">
                  <c:v>48309.916513948287</c:v>
                </c:pt>
                <c:pt idx="16">
                  <c:v>49688.581314878895</c:v>
                </c:pt>
                <c:pt idx="17">
                  <c:v>52385.00851788756</c:v>
                </c:pt>
                <c:pt idx="18">
                  <c:v>53406.593406593405</c:v>
                </c:pt>
                <c:pt idx="19">
                  <c:v>54761.264892949919</c:v>
                </c:pt>
                <c:pt idx="20">
                  <c:v>56392.170692999469</c:v>
                </c:pt>
                <c:pt idx="21">
                  <c:v>58079.54447416099</c:v>
                </c:pt>
                <c:pt idx="22">
                  <c:v>56515.942673036334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8B84-4BA1-8642-D72988CCA1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424879"/>
        <c:axId val="9441103"/>
      </c:lineChart>
      <c:catAx>
        <c:axId val="942487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441103"/>
        <c:crosses val="autoZero"/>
        <c:auto val="1"/>
        <c:lblAlgn val="ctr"/>
        <c:lblOffset val="100"/>
        <c:noMultiLvlLbl val="0"/>
      </c:catAx>
      <c:valAx>
        <c:axId val="944110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42487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CAPITAL TO NET OUTPUT RATIO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manufacturing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Sheet1!$B$3:$X$3</c:f>
              <c:strCache>
                <c:ptCount val="23"/>
                <c:pt idx="0">
                  <c:v>1998</c:v>
                </c:pt>
                <c:pt idx="1">
                  <c:v>1999</c:v>
                </c:pt>
                <c:pt idx="2">
                  <c:v>2000</c:v>
                </c:pt>
                <c:pt idx="3">
                  <c:v>2001</c:v>
                </c:pt>
                <c:pt idx="4">
                  <c:v>2002</c:v>
                </c:pt>
                <c:pt idx="5">
                  <c:v>2003</c:v>
                </c:pt>
                <c:pt idx="6">
                  <c:v>2004</c:v>
                </c:pt>
                <c:pt idx="7">
                  <c:v>2005</c:v>
                </c:pt>
                <c:pt idx="8">
                  <c:v>2006</c:v>
                </c:pt>
                <c:pt idx="9">
                  <c:v>2007</c:v>
                </c:pt>
                <c:pt idx="10">
                  <c:v>2008</c:v>
                </c:pt>
                <c:pt idx="11">
                  <c:v>2009</c:v>
                </c:pt>
                <c:pt idx="12">
                  <c:v>2010</c:v>
                </c:pt>
                <c:pt idx="13">
                  <c:v>2011</c:v>
                </c:pt>
                <c:pt idx="14">
                  <c:v>2012</c:v>
                </c:pt>
                <c:pt idx="15">
                  <c:v>2013</c:v>
                </c:pt>
                <c:pt idx="16">
                  <c:v>2014</c:v>
                </c:pt>
                <c:pt idx="17">
                  <c:v>2015</c:v>
                </c:pt>
                <c:pt idx="18">
                  <c:v>2016</c:v>
                </c:pt>
                <c:pt idx="19">
                  <c:v>2017</c:v>
                </c:pt>
                <c:pt idx="20">
                  <c:v>2018</c:v>
                </c:pt>
                <c:pt idx="21">
                  <c:v>2019</c:v>
                </c:pt>
                <c:pt idx="22">
                  <c:v>2020</c:v>
                </c:pt>
              </c:strCache>
            </c:strRef>
          </c:cat>
          <c:val>
            <c:numRef>
              <c:f>Sheet1!$B$22:$X$22</c:f>
              <c:numCache>
                <c:formatCode>0.0%</c:formatCode>
                <c:ptCount val="23"/>
                <c:pt idx="0">
                  <c:v>1.7327478042659974</c:v>
                </c:pt>
                <c:pt idx="1">
                  <c:v>1.7487502015803906</c:v>
                </c:pt>
                <c:pt idx="2">
                  <c:v>1.768464471943342</c:v>
                </c:pt>
                <c:pt idx="3">
                  <c:v>1.9511177844511178</c:v>
                </c:pt>
                <c:pt idx="4">
                  <c:v>1.9905906074098969</c:v>
                </c:pt>
                <c:pt idx="5">
                  <c:v>1.9334886336251906</c:v>
                </c:pt>
                <c:pt idx="6">
                  <c:v>1.9002644503211183</c:v>
                </c:pt>
                <c:pt idx="7">
                  <c:v>1.8962061560486758</c:v>
                </c:pt>
                <c:pt idx="8">
                  <c:v>1.8702182112068966</c:v>
                </c:pt>
                <c:pt idx="9">
                  <c:v>1.9384048433798369</c:v>
                </c:pt>
                <c:pt idx="10">
                  <c:v>2.1538567303726111</c:v>
                </c:pt>
                <c:pt idx="11">
                  <c:v>2.2922882802642324</c:v>
                </c:pt>
                <c:pt idx="12">
                  <c:v>2.173792529970203</c:v>
                </c:pt>
                <c:pt idx="13">
                  <c:v>2.1693146313900153</c:v>
                </c:pt>
                <c:pt idx="14">
                  <c:v>2.1629600979823373</c:v>
                </c:pt>
                <c:pt idx="15">
                  <c:v>2.1792647150614819</c:v>
                </c:pt>
                <c:pt idx="16">
                  <c:v>2.1844843322178278</c:v>
                </c:pt>
                <c:pt idx="17">
                  <c:v>2.1312664521789997</c:v>
                </c:pt>
                <c:pt idx="18">
                  <c:v>2.2226399331662487</c:v>
                </c:pt>
                <c:pt idx="19">
                  <c:v>2.2023924807747077</c:v>
                </c:pt>
                <c:pt idx="20">
                  <c:v>2.1638686911890508</c:v>
                </c:pt>
                <c:pt idx="21">
                  <c:v>2.2135603977152525</c:v>
                </c:pt>
                <c:pt idx="22">
                  <c:v>2.4357327926101155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9A2-4BAE-A6A8-40B9F93D9354}"/>
            </c:ext>
          </c:extLst>
        </c:ser>
        <c:ser>
          <c:idx val="1"/>
          <c:order val="1"/>
          <c:tx>
            <c:v>food &amp; accommodation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Sheet1!$B$3:$X$3</c:f>
              <c:strCache>
                <c:ptCount val="23"/>
                <c:pt idx="0">
                  <c:v>1998</c:v>
                </c:pt>
                <c:pt idx="1">
                  <c:v>1999</c:v>
                </c:pt>
                <c:pt idx="2">
                  <c:v>2000</c:v>
                </c:pt>
                <c:pt idx="3">
                  <c:v>2001</c:v>
                </c:pt>
                <c:pt idx="4">
                  <c:v>2002</c:v>
                </c:pt>
                <c:pt idx="5">
                  <c:v>2003</c:v>
                </c:pt>
                <c:pt idx="6">
                  <c:v>2004</c:v>
                </c:pt>
                <c:pt idx="7">
                  <c:v>2005</c:v>
                </c:pt>
                <c:pt idx="8">
                  <c:v>2006</c:v>
                </c:pt>
                <c:pt idx="9">
                  <c:v>2007</c:v>
                </c:pt>
                <c:pt idx="10">
                  <c:v>2008</c:v>
                </c:pt>
                <c:pt idx="11">
                  <c:v>2009</c:v>
                </c:pt>
                <c:pt idx="12">
                  <c:v>2010</c:v>
                </c:pt>
                <c:pt idx="13">
                  <c:v>2011</c:v>
                </c:pt>
                <c:pt idx="14">
                  <c:v>2012</c:v>
                </c:pt>
                <c:pt idx="15">
                  <c:v>2013</c:v>
                </c:pt>
                <c:pt idx="16">
                  <c:v>2014</c:v>
                </c:pt>
                <c:pt idx="17">
                  <c:v>2015</c:v>
                </c:pt>
                <c:pt idx="18">
                  <c:v>2016</c:v>
                </c:pt>
                <c:pt idx="19">
                  <c:v>2017</c:v>
                </c:pt>
                <c:pt idx="20">
                  <c:v>2018</c:v>
                </c:pt>
                <c:pt idx="21">
                  <c:v>2019</c:v>
                </c:pt>
                <c:pt idx="22">
                  <c:v>2020</c:v>
                </c:pt>
              </c:strCache>
            </c:strRef>
          </c:cat>
          <c:val>
            <c:numRef>
              <c:f>Sheet1!$B$41:$X$41</c:f>
              <c:numCache>
                <c:formatCode>0.0%</c:formatCode>
                <c:ptCount val="23"/>
                <c:pt idx="0">
                  <c:v>1.3746031746031746</c:v>
                </c:pt>
                <c:pt idx="1">
                  <c:v>1.3207701761573125</c:v>
                </c:pt>
                <c:pt idx="2">
                  <c:v>1.2789217521527518</c:v>
                </c:pt>
                <c:pt idx="3">
                  <c:v>1.3164835164835165</c:v>
                </c:pt>
                <c:pt idx="4">
                  <c:v>1.2910163024627124</c:v>
                </c:pt>
                <c:pt idx="5">
                  <c:v>1.2938816449348043</c:v>
                </c:pt>
                <c:pt idx="6">
                  <c:v>1.3066833229231729</c:v>
                </c:pt>
                <c:pt idx="7">
                  <c:v>1.3620586475164573</c:v>
                </c:pt>
                <c:pt idx="8">
                  <c:v>1.3966149506346968</c:v>
                </c:pt>
                <c:pt idx="9">
                  <c:v>1.4382816748232734</c:v>
                </c:pt>
                <c:pt idx="10">
                  <c:v>1.5399404278364475</c:v>
                </c:pt>
                <c:pt idx="11">
                  <c:v>1.5310229178311905</c:v>
                </c:pt>
                <c:pt idx="12">
                  <c:v>1.4481283422459894</c:v>
                </c:pt>
                <c:pt idx="13">
                  <c:v>1.4024917365878464</c:v>
                </c:pt>
                <c:pt idx="14">
                  <c:v>1.3468125594671743</c:v>
                </c:pt>
                <c:pt idx="15">
                  <c:v>1.3480912581883893</c:v>
                </c:pt>
                <c:pt idx="16">
                  <c:v>1.323748668796592</c:v>
                </c:pt>
                <c:pt idx="17">
                  <c:v>1.2465832531280077</c:v>
                </c:pt>
                <c:pt idx="18">
                  <c:v>1.2456236323851202</c:v>
                </c:pt>
                <c:pt idx="19">
                  <c:v>1.2547383063814992</c:v>
                </c:pt>
                <c:pt idx="20">
                  <c:v>1.2776114437791084</c:v>
                </c:pt>
                <c:pt idx="21">
                  <c:v>1.2877925363693863</c:v>
                </c:pt>
                <c:pt idx="22">
                  <c:v>1.8056688855486365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59A2-4BAE-A6A8-40B9F93D93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7962031"/>
        <c:axId val="7967023"/>
      </c:lineChart>
      <c:catAx>
        <c:axId val="796203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967023"/>
        <c:crosses val="autoZero"/>
        <c:auto val="1"/>
        <c:lblAlgn val="ctr"/>
        <c:lblOffset val="100"/>
        <c:noMultiLvlLbl val="0"/>
      </c:catAx>
      <c:valAx>
        <c:axId val="796702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96203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REMUNERATION PER WORKER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manufacturing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Sheet1!$B$3:$X$3</c:f>
              <c:strCache>
                <c:ptCount val="23"/>
                <c:pt idx="0">
                  <c:v>1998</c:v>
                </c:pt>
                <c:pt idx="1">
                  <c:v>1999</c:v>
                </c:pt>
                <c:pt idx="2">
                  <c:v>2000</c:v>
                </c:pt>
                <c:pt idx="3">
                  <c:v>2001</c:v>
                </c:pt>
                <c:pt idx="4">
                  <c:v>2002</c:v>
                </c:pt>
                <c:pt idx="5">
                  <c:v>2003</c:v>
                </c:pt>
                <c:pt idx="6">
                  <c:v>2004</c:v>
                </c:pt>
                <c:pt idx="7">
                  <c:v>2005</c:v>
                </c:pt>
                <c:pt idx="8">
                  <c:v>2006</c:v>
                </c:pt>
                <c:pt idx="9">
                  <c:v>2007</c:v>
                </c:pt>
                <c:pt idx="10">
                  <c:v>2008</c:v>
                </c:pt>
                <c:pt idx="11">
                  <c:v>2009</c:v>
                </c:pt>
                <c:pt idx="12">
                  <c:v>2010</c:v>
                </c:pt>
                <c:pt idx="13">
                  <c:v>2011</c:v>
                </c:pt>
                <c:pt idx="14">
                  <c:v>2012</c:v>
                </c:pt>
                <c:pt idx="15">
                  <c:v>2013</c:v>
                </c:pt>
                <c:pt idx="16">
                  <c:v>2014</c:v>
                </c:pt>
                <c:pt idx="17">
                  <c:v>2015</c:v>
                </c:pt>
                <c:pt idx="18">
                  <c:v>2016</c:v>
                </c:pt>
                <c:pt idx="19">
                  <c:v>2017</c:v>
                </c:pt>
                <c:pt idx="20">
                  <c:v>2018</c:v>
                </c:pt>
                <c:pt idx="21">
                  <c:v>2019</c:v>
                </c:pt>
                <c:pt idx="22">
                  <c:v>2020</c:v>
                </c:pt>
              </c:strCache>
            </c:strRef>
          </c:cat>
          <c:val>
            <c:numRef>
              <c:f>Sheet1!$B$17:$X$17</c:f>
              <c:numCache>
                <c:formatCode>0.0</c:formatCode>
                <c:ptCount val="23"/>
                <c:pt idx="0">
                  <c:v>48.382233561405549</c:v>
                </c:pt>
                <c:pt idx="1">
                  <c:v>51.035129904404442</c:v>
                </c:pt>
                <c:pt idx="2">
                  <c:v>54.165683266462118</c:v>
                </c:pt>
                <c:pt idx="3">
                  <c:v>54.688081359295545</c:v>
                </c:pt>
                <c:pt idx="4">
                  <c:v>56.535096507046013</c:v>
                </c:pt>
                <c:pt idx="5">
                  <c:v>59.589137470099899</c:v>
                </c:pt>
                <c:pt idx="6">
                  <c:v>62.313672348619924</c:v>
                </c:pt>
                <c:pt idx="7">
                  <c:v>64.211960418758068</c:v>
                </c:pt>
                <c:pt idx="8">
                  <c:v>66.5514261019879</c:v>
                </c:pt>
                <c:pt idx="9">
                  <c:v>69.402765519270375</c:v>
                </c:pt>
                <c:pt idx="10">
                  <c:v>70.980272678802649</c:v>
                </c:pt>
                <c:pt idx="11">
                  <c:v>72.537780093798858</c:v>
                </c:pt>
                <c:pt idx="12">
                  <c:v>75.487837476610537</c:v>
                </c:pt>
                <c:pt idx="13">
                  <c:v>77.112645285327275</c:v>
                </c:pt>
                <c:pt idx="14">
                  <c:v>78.698935805012013</c:v>
                </c:pt>
                <c:pt idx="15">
                  <c:v>79.356157383750627</c:v>
                </c:pt>
                <c:pt idx="16">
                  <c:v>81.648065788369564</c:v>
                </c:pt>
                <c:pt idx="17">
                  <c:v>83.345755693581779</c:v>
                </c:pt>
                <c:pt idx="18">
                  <c:v>84.151507600299027</c:v>
                </c:pt>
                <c:pt idx="19">
                  <c:v>86.477832512315274</c:v>
                </c:pt>
                <c:pt idx="20">
                  <c:v>88.885301477116812</c:v>
                </c:pt>
                <c:pt idx="21">
                  <c:v>90.106994570424789</c:v>
                </c:pt>
                <c:pt idx="22">
                  <c:v>94.940878378378372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648-429E-AFCB-970E336145B6}"/>
            </c:ext>
          </c:extLst>
        </c:ser>
        <c:ser>
          <c:idx val="1"/>
          <c:order val="1"/>
          <c:tx>
            <c:v>food services &amp; accommodation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Sheet1!$B$3:$X$3</c:f>
              <c:strCache>
                <c:ptCount val="23"/>
                <c:pt idx="0">
                  <c:v>1998</c:v>
                </c:pt>
                <c:pt idx="1">
                  <c:v>1999</c:v>
                </c:pt>
                <c:pt idx="2">
                  <c:v>2000</c:v>
                </c:pt>
                <c:pt idx="3">
                  <c:v>2001</c:v>
                </c:pt>
                <c:pt idx="4">
                  <c:v>2002</c:v>
                </c:pt>
                <c:pt idx="5">
                  <c:v>2003</c:v>
                </c:pt>
                <c:pt idx="6">
                  <c:v>2004</c:v>
                </c:pt>
                <c:pt idx="7">
                  <c:v>2005</c:v>
                </c:pt>
                <c:pt idx="8">
                  <c:v>2006</c:v>
                </c:pt>
                <c:pt idx="9">
                  <c:v>2007</c:v>
                </c:pt>
                <c:pt idx="10">
                  <c:v>2008</c:v>
                </c:pt>
                <c:pt idx="11">
                  <c:v>2009</c:v>
                </c:pt>
                <c:pt idx="12">
                  <c:v>2010</c:v>
                </c:pt>
                <c:pt idx="13">
                  <c:v>2011</c:v>
                </c:pt>
                <c:pt idx="14">
                  <c:v>2012</c:v>
                </c:pt>
                <c:pt idx="15">
                  <c:v>2013</c:v>
                </c:pt>
                <c:pt idx="16">
                  <c:v>2014</c:v>
                </c:pt>
                <c:pt idx="17">
                  <c:v>2015</c:v>
                </c:pt>
                <c:pt idx="18">
                  <c:v>2016</c:v>
                </c:pt>
                <c:pt idx="19">
                  <c:v>2017</c:v>
                </c:pt>
                <c:pt idx="20">
                  <c:v>2018</c:v>
                </c:pt>
                <c:pt idx="21">
                  <c:v>2019</c:v>
                </c:pt>
                <c:pt idx="22">
                  <c:v>2020</c:v>
                </c:pt>
              </c:strCache>
            </c:strRef>
          </c:cat>
          <c:val>
            <c:numRef>
              <c:f>Sheet1!$B$36:$X$36</c:f>
              <c:numCache>
                <c:formatCode>0.0</c:formatCode>
                <c:ptCount val="23"/>
                <c:pt idx="0">
                  <c:v>18.85225270576391</c:v>
                </c:pt>
                <c:pt idx="1">
                  <c:v>20.007310832216398</c:v>
                </c:pt>
                <c:pt idx="2">
                  <c:v>20.815501664289108</c:v>
                </c:pt>
                <c:pt idx="3">
                  <c:v>22.036346130701649</c:v>
                </c:pt>
                <c:pt idx="4">
                  <c:v>22.531160115052735</c:v>
                </c:pt>
                <c:pt idx="5">
                  <c:v>23.416075650118199</c:v>
                </c:pt>
                <c:pt idx="6">
                  <c:v>25.023573785950024</c:v>
                </c:pt>
                <c:pt idx="7">
                  <c:v>24.848891873740769</c:v>
                </c:pt>
                <c:pt idx="8">
                  <c:v>25.366967489398721</c:v>
                </c:pt>
                <c:pt idx="9">
                  <c:v>26.460224239188467</c:v>
                </c:pt>
                <c:pt idx="10">
                  <c:v>26.979378138690031</c:v>
                </c:pt>
                <c:pt idx="11">
                  <c:v>27.287030793436731</c:v>
                </c:pt>
                <c:pt idx="12">
                  <c:v>27.961711711711711</c:v>
                </c:pt>
                <c:pt idx="13">
                  <c:v>28.668196219818636</c:v>
                </c:pt>
                <c:pt idx="14">
                  <c:v>29.599748533109807</c:v>
                </c:pt>
                <c:pt idx="15">
                  <c:v>30.116065974343314</c:v>
                </c:pt>
                <c:pt idx="16">
                  <c:v>31.260504201680671</c:v>
                </c:pt>
                <c:pt idx="17">
                  <c:v>32.263865228090097</c:v>
                </c:pt>
                <c:pt idx="18">
                  <c:v>33.150183150183153</c:v>
                </c:pt>
                <c:pt idx="19">
                  <c:v>34.139568216429275</c:v>
                </c:pt>
                <c:pt idx="20">
                  <c:v>35.461117968612236</c:v>
                </c:pt>
                <c:pt idx="21">
                  <c:v>36.519713570873954</c:v>
                </c:pt>
                <c:pt idx="22">
                  <c:v>36.451505388290194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A648-429E-AFCB-970E336145B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74635759"/>
        <c:axId val="1774637423"/>
      </c:lineChart>
      <c:catAx>
        <c:axId val="177463575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74637423"/>
        <c:crosses val="autoZero"/>
        <c:auto val="1"/>
        <c:lblAlgn val="ctr"/>
        <c:lblOffset val="100"/>
        <c:noMultiLvlLbl val="0"/>
      </c:catAx>
      <c:valAx>
        <c:axId val="177463742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in thousands of $s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7463575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111124</xdr:colOff>
      <xdr:row>49</xdr:row>
      <xdr:rowOff>19050</xdr:rowOff>
    </xdr:from>
    <xdr:to>
      <xdr:col>6</xdr:col>
      <xdr:colOff>361949</xdr:colOff>
      <xdr:row>64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9627C304-4B41-4C28-B8DF-B1F1DAAE1C4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454024</xdr:colOff>
      <xdr:row>49</xdr:row>
      <xdr:rowOff>38100</xdr:rowOff>
    </xdr:from>
    <xdr:to>
      <xdr:col>15</xdr:col>
      <xdr:colOff>431800</xdr:colOff>
      <xdr:row>64</xdr:row>
      <xdr:rowOff>19050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AADF607F-AC59-4D73-8C29-85518BEEACD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16</xdr:col>
      <xdr:colOff>85724</xdr:colOff>
      <xdr:row>49</xdr:row>
      <xdr:rowOff>0</xdr:rowOff>
    </xdr:from>
    <xdr:to>
      <xdr:col>25</xdr:col>
      <xdr:colOff>69849</xdr:colOff>
      <xdr:row>63</xdr:row>
      <xdr:rowOff>165100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B1653DA0-5AA3-43F7-BF61-6F3B35702F7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428624</xdr:colOff>
      <xdr:row>66</xdr:row>
      <xdr:rowOff>165100</xdr:rowOff>
    </xdr:from>
    <xdr:to>
      <xdr:col>7</xdr:col>
      <xdr:colOff>196850</xdr:colOff>
      <xdr:row>81</xdr:row>
      <xdr:rowOff>146050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350FF29F-79F5-4401-A60B-56690E6028F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7</xdr:col>
      <xdr:colOff>441324</xdr:colOff>
      <xdr:row>67</xdr:row>
      <xdr:rowOff>0</xdr:rowOff>
    </xdr:from>
    <xdr:to>
      <xdr:col>16</xdr:col>
      <xdr:colOff>336549</xdr:colOff>
      <xdr:row>81</xdr:row>
      <xdr:rowOff>165100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E80981D6-F5C0-4A2A-A733-A15155EEAF8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17</xdr:col>
      <xdr:colOff>180974</xdr:colOff>
      <xdr:row>66</xdr:row>
      <xdr:rowOff>95250</xdr:rowOff>
    </xdr:from>
    <xdr:to>
      <xdr:col>26</xdr:col>
      <xdr:colOff>552450</xdr:colOff>
      <xdr:row>83</xdr:row>
      <xdr:rowOff>25400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F89D8501-C010-4CC2-AB8B-CDD6A827150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415924</xdr:colOff>
      <xdr:row>84</xdr:row>
      <xdr:rowOff>44450</xdr:rowOff>
    </xdr:from>
    <xdr:to>
      <xdr:col>7</xdr:col>
      <xdr:colOff>120650</xdr:colOff>
      <xdr:row>99</xdr:row>
      <xdr:rowOff>25400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23FB2237-D659-4137-B2B3-293015ED41C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7</xdr:col>
      <xdr:colOff>422274</xdr:colOff>
      <xdr:row>84</xdr:row>
      <xdr:rowOff>57150</xdr:rowOff>
    </xdr:from>
    <xdr:to>
      <xdr:col>17</xdr:col>
      <xdr:colOff>82549</xdr:colOff>
      <xdr:row>99</xdr:row>
      <xdr:rowOff>38100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4CE0635E-A9AA-4949-854E-ED79EA5D14A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971592-856F-4BF4-AA50-C9954646819C}">
  <dimension ref="A1:Y84"/>
  <sheetViews>
    <sheetView tabSelected="1" topLeftCell="A37" workbookViewId="0">
      <selection activeCell="J83" sqref="J83"/>
    </sheetView>
  </sheetViews>
  <sheetFormatPr defaultRowHeight="14.5" x14ac:dyDescent="0.35"/>
  <cols>
    <col min="1" max="1" width="27.6328125" customWidth="1"/>
    <col min="2" max="2" width="10.81640625" bestFit="1" customWidth="1"/>
  </cols>
  <sheetData>
    <row r="1" spans="1:24" ht="15.5" x14ac:dyDescent="0.35">
      <c r="A1" s="18" t="s">
        <v>51</v>
      </c>
    </row>
    <row r="3" spans="1:24" x14ac:dyDescent="0.35">
      <c r="B3" s="1" t="s">
        <v>0</v>
      </c>
      <c r="C3" s="1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1" t="s">
        <v>8</v>
      </c>
      <c r="K3" s="1" t="s">
        <v>9</v>
      </c>
      <c r="L3" s="1" t="s">
        <v>10</v>
      </c>
      <c r="M3" s="1" t="s">
        <v>11</v>
      </c>
      <c r="N3" s="1" t="s">
        <v>12</v>
      </c>
      <c r="O3" s="1" t="s">
        <v>13</v>
      </c>
      <c r="P3" s="1" t="s">
        <v>14</v>
      </c>
      <c r="Q3" s="1" t="s">
        <v>15</v>
      </c>
      <c r="R3" s="1" t="s">
        <v>16</v>
      </c>
      <c r="S3" s="1" t="s">
        <v>17</v>
      </c>
      <c r="T3" s="1" t="s">
        <v>18</v>
      </c>
      <c r="U3" s="1" t="s">
        <v>19</v>
      </c>
      <c r="V3" s="1" t="s">
        <v>20</v>
      </c>
      <c r="W3" s="1" t="s">
        <v>21</v>
      </c>
      <c r="X3" s="1" t="s">
        <v>22</v>
      </c>
    </row>
    <row r="5" spans="1:24" x14ac:dyDescent="0.35">
      <c r="A5" s="2" t="s">
        <v>23</v>
      </c>
    </row>
    <row r="6" spans="1:24" x14ac:dyDescent="0.35">
      <c r="A6" t="s">
        <v>25</v>
      </c>
      <c r="B6">
        <v>17246</v>
      </c>
      <c r="C6">
        <v>17051</v>
      </c>
      <c r="D6">
        <v>16948</v>
      </c>
      <c r="E6">
        <v>16126</v>
      </c>
      <c r="F6">
        <v>14973</v>
      </c>
      <c r="G6">
        <v>14214</v>
      </c>
      <c r="H6">
        <v>14021</v>
      </c>
      <c r="I6">
        <v>13946</v>
      </c>
      <c r="J6">
        <v>13884</v>
      </c>
      <c r="K6">
        <v>13596</v>
      </c>
      <c r="L6">
        <v>13129</v>
      </c>
      <c r="M6">
        <v>11514</v>
      </c>
      <c r="N6">
        <v>11223</v>
      </c>
      <c r="O6">
        <v>11443</v>
      </c>
      <c r="P6">
        <v>11652</v>
      </c>
      <c r="Q6">
        <v>11742</v>
      </c>
      <c r="R6">
        <v>11917</v>
      </c>
      <c r="S6">
        <v>12075</v>
      </c>
      <c r="T6">
        <v>12039</v>
      </c>
      <c r="U6">
        <v>12180</v>
      </c>
      <c r="V6">
        <v>12389</v>
      </c>
      <c r="W6">
        <v>12524</v>
      </c>
      <c r="X6">
        <v>11840</v>
      </c>
    </row>
    <row r="7" spans="1:24" x14ac:dyDescent="0.35">
      <c r="A7" t="s">
        <v>49</v>
      </c>
      <c r="B7">
        <f>B6/1000</f>
        <v>17.245999999999999</v>
      </c>
      <c r="C7">
        <f t="shared" ref="C7:X7" si="0">C6/1000</f>
        <v>17.050999999999998</v>
      </c>
      <c r="D7">
        <f t="shared" si="0"/>
        <v>16.948</v>
      </c>
      <c r="E7">
        <f t="shared" si="0"/>
        <v>16.126000000000001</v>
      </c>
      <c r="F7">
        <f t="shared" si="0"/>
        <v>14.973000000000001</v>
      </c>
      <c r="G7">
        <f t="shared" si="0"/>
        <v>14.214</v>
      </c>
      <c r="H7">
        <f t="shared" si="0"/>
        <v>14.021000000000001</v>
      </c>
      <c r="I7">
        <f t="shared" si="0"/>
        <v>13.946</v>
      </c>
      <c r="J7">
        <f t="shared" si="0"/>
        <v>13.884</v>
      </c>
      <c r="K7">
        <f t="shared" si="0"/>
        <v>13.596</v>
      </c>
      <c r="L7">
        <f t="shared" si="0"/>
        <v>13.129</v>
      </c>
      <c r="M7">
        <f t="shared" si="0"/>
        <v>11.513999999999999</v>
      </c>
      <c r="N7">
        <f t="shared" si="0"/>
        <v>11.223000000000001</v>
      </c>
      <c r="O7">
        <f t="shared" si="0"/>
        <v>11.443</v>
      </c>
      <c r="P7">
        <f t="shared" si="0"/>
        <v>11.651999999999999</v>
      </c>
      <c r="Q7">
        <f t="shared" si="0"/>
        <v>11.742000000000001</v>
      </c>
      <c r="R7">
        <f t="shared" si="0"/>
        <v>11.917</v>
      </c>
      <c r="S7">
        <f t="shared" si="0"/>
        <v>12.074999999999999</v>
      </c>
      <c r="T7">
        <f t="shared" si="0"/>
        <v>12.039</v>
      </c>
      <c r="U7">
        <f t="shared" si="0"/>
        <v>12.18</v>
      </c>
      <c r="V7">
        <f t="shared" si="0"/>
        <v>12.388999999999999</v>
      </c>
      <c r="W7">
        <f t="shared" si="0"/>
        <v>12.523999999999999</v>
      </c>
      <c r="X7">
        <f t="shared" si="0"/>
        <v>11.84</v>
      </c>
    </row>
    <row r="8" spans="1:24" x14ac:dyDescent="0.35">
      <c r="A8" t="s">
        <v>26</v>
      </c>
      <c r="B8">
        <v>2071.5</v>
      </c>
      <c r="C8">
        <v>2168.8000000000002</v>
      </c>
      <c r="D8">
        <v>2272.3000000000002</v>
      </c>
      <c r="E8">
        <v>2339</v>
      </c>
      <c r="F8">
        <v>2369.4</v>
      </c>
      <c r="G8">
        <v>2407</v>
      </c>
      <c r="H8">
        <v>2515</v>
      </c>
      <c r="I8">
        <v>2649</v>
      </c>
      <c r="J8">
        <v>2776.9</v>
      </c>
      <c r="K8">
        <v>2945.6</v>
      </c>
      <c r="L8">
        <v>3133</v>
      </c>
      <c r="M8">
        <v>3088.4</v>
      </c>
      <c r="N8">
        <v>3137</v>
      </c>
      <c r="O8">
        <v>3263.3</v>
      </c>
      <c r="P8">
        <v>3355.4</v>
      </c>
      <c r="Q8">
        <v>3491.4</v>
      </c>
      <c r="R8">
        <v>3590.2</v>
      </c>
      <c r="S8">
        <v>3643.4</v>
      </c>
      <c r="T8">
        <v>3724.7</v>
      </c>
      <c r="U8">
        <v>3866.3</v>
      </c>
      <c r="V8">
        <v>4047.3</v>
      </c>
      <c r="W8">
        <v>4185.3999999999996</v>
      </c>
      <c r="X8">
        <v>4324.3999999999996</v>
      </c>
    </row>
    <row r="9" spans="1:24" x14ac:dyDescent="0.35">
      <c r="A9" t="s">
        <v>28</v>
      </c>
      <c r="B9" s="3">
        <f>B8/B7</f>
        <v>120.11480923112607</v>
      </c>
      <c r="C9" s="3">
        <f t="shared" ref="C9:X9" si="1">C8/C7</f>
        <v>127.19488593044399</v>
      </c>
      <c r="D9" s="3">
        <f t="shared" si="1"/>
        <v>134.07481708756197</v>
      </c>
      <c r="E9" s="3">
        <f t="shared" si="1"/>
        <v>145.04526851047996</v>
      </c>
      <c r="F9" s="3">
        <f t="shared" si="1"/>
        <v>158.24484071328391</v>
      </c>
      <c r="G9" s="3">
        <f t="shared" si="1"/>
        <v>169.34008723793443</v>
      </c>
      <c r="H9" s="3">
        <f t="shared" si="1"/>
        <v>179.37379644818486</v>
      </c>
      <c r="I9" s="3">
        <f t="shared" si="1"/>
        <v>189.94693819016206</v>
      </c>
      <c r="J9" s="3">
        <f t="shared" si="1"/>
        <v>200.00720253529244</v>
      </c>
      <c r="K9" s="3">
        <f t="shared" si="1"/>
        <v>216.65195645778169</v>
      </c>
      <c r="L9" s="3">
        <f t="shared" si="1"/>
        <v>238.63203595094828</v>
      </c>
      <c r="M9" s="3">
        <f t="shared" si="1"/>
        <v>268.22998089282612</v>
      </c>
      <c r="N9" s="3">
        <f t="shared" si="1"/>
        <v>279.51528111913035</v>
      </c>
      <c r="O9" s="3">
        <f t="shared" si="1"/>
        <v>285.17871187625627</v>
      </c>
      <c r="P9" s="3">
        <f t="shared" si="1"/>
        <v>287.96773086165467</v>
      </c>
      <c r="Q9" s="3">
        <f t="shared" si="1"/>
        <v>297.34287174246293</v>
      </c>
      <c r="R9" s="3">
        <f t="shared" si="1"/>
        <v>301.26709742384827</v>
      </c>
      <c r="S9" s="3">
        <f t="shared" si="1"/>
        <v>301.73084886128368</v>
      </c>
      <c r="T9" s="3">
        <f t="shared" si="1"/>
        <v>309.38616164133231</v>
      </c>
      <c r="U9" s="3">
        <f t="shared" si="1"/>
        <v>317.43021346469624</v>
      </c>
      <c r="V9" s="3">
        <f t="shared" si="1"/>
        <v>326.68496246670435</v>
      </c>
      <c r="W9" s="3">
        <f t="shared" si="1"/>
        <v>334.19035451932291</v>
      </c>
      <c r="X9" s="3">
        <f t="shared" si="1"/>
        <v>365.23648648648646</v>
      </c>
    </row>
    <row r="10" spans="1:24" x14ac:dyDescent="0.35">
      <c r="A10" t="s">
        <v>29</v>
      </c>
      <c r="B10" s="4">
        <v>596.1</v>
      </c>
      <c r="C10" s="4">
        <v>619.4</v>
      </c>
      <c r="D10" s="4">
        <v>631.79999999999995</v>
      </c>
      <c r="E10" s="4">
        <v>591.70000000000005</v>
      </c>
      <c r="F10" s="4">
        <v>621.79999999999995</v>
      </c>
      <c r="G10" s="4">
        <v>677</v>
      </c>
      <c r="H10" s="4">
        <v>734.2</v>
      </c>
      <c r="I10" s="4">
        <v>797</v>
      </c>
      <c r="J10" s="4">
        <v>869.59999999999991</v>
      </c>
      <c r="K10" s="4">
        <v>902.1</v>
      </c>
      <c r="L10" s="4">
        <v>870.2</v>
      </c>
      <c r="M10" s="4">
        <v>865.69999999999993</v>
      </c>
      <c r="N10" s="4">
        <v>952.6</v>
      </c>
      <c r="O10" s="4">
        <v>991.19999999999993</v>
      </c>
      <c r="P10" s="4">
        <v>1017.7</v>
      </c>
      <c r="Q10" s="4">
        <v>1065.5</v>
      </c>
      <c r="R10" s="4">
        <v>1080.5</v>
      </c>
      <c r="S10" s="4">
        <v>1124.5999999999999</v>
      </c>
      <c r="T10" s="4">
        <v>1089.7</v>
      </c>
      <c r="U10" s="4">
        <v>1145.8999999999999</v>
      </c>
      <c r="V10" s="4">
        <v>1232.9000000000001</v>
      </c>
      <c r="W10" s="4">
        <v>1242.3999999999999</v>
      </c>
      <c r="X10" s="4">
        <v>1147.8999999999999</v>
      </c>
    </row>
    <row r="11" spans="1:24" x14ac:dyDescent="0.35">
      <c r="A11" t="s">
        <v>30</v>
      </c>
      <c r="B11" s="14">
        <v>361</v>
      </c>
      <c r="C11" s="14">
        <v>370.00000000000006</v>
      </c>
      <c r="D11" s="14">
        <v>366.9</v>
      </c>
      <c r="E11" s="14">
        <v>317.00000000000006</v>
      </c>
      <c r="F11" s="14">
        <v>343.79999999999995</v>
      </c>
      <c r="G11" s="14">
        <v>397.9</v>
      </c>
      <c r="H11" s="14">
        <v>449.90000000000003</v>
      </c>
      <c r="I11" s="14">
        <v>501.50000000000006</v>
      </c>
      <c r="J11" s="14">
        <v>560.9</v>
      </c>
      <c r="K11" s="14">
        <v>575.9</v>
      </c>
      <c r="L11" s="14">
        <v>522.70000000000005</v>
      </c>
      <c r="M11" s="14">
        <v>512.19999999999993</v>
      </c>
      <c r="N11" s="14">
        <v>595.90000000000009</v>
      </c>
      <c r="O11" s="14">
        <v>621.89999999999986</v>
      </c>
      <c r="P11" s="14">
        <v>634.30000000000007</v>
      </c>
      <c r="Q11" s="14">
        <v>670.3</v>
      </c>
      <c r="R11" s="14">
        <v>670.5</v>
      </c>
      <c r="S11" s="14">
        <v>703.09999999999991</v>
      </c>
      <c r="T11" s="14">
        <v>662.6</v>
      </c>
      <c r="U11" s="14">
        <v>702.09999999999991</v>
      </c>
      <c r="V11" s="14">
        <v>769.19999999999993</v>
      </c>
      <c r="W11" s="14">
        <v>762.3</v>
      </c>
      <c r="X11" s="14">
        <v>651.29999999999995</v>
      </c>
    </row>
    <row r="12" spans="1:24" x14ac:dyDescent="0.35">
      <c r="A12" t="s">
        <v>31</v>
      </c>
      <c r="B12" s="6">
        <v>235.1</v>
      </c>
      <c r="C12" s="6">
        <v>249.4</v>
      </c>
      <c r="D12" s="6">
        <v>264.89999999999998</v>
      </c>
      <c r="E12" s="6">
        <v>274.7</v>
      </c>
      <c r="F12" s="6">
        <v>278</v>
      </c>
      <c r="G12" s="6">
        <v>279.10000000000002</v>
      </c>
      <c r="H12" s="6">
        <v>284.3</v>
      </c>
      <c r="I12" s="6">
        <v>295.5</v>
      </c>
      <c r="J12" s="6">
        <v>308.7</v>
      </c>
      <c r="K12" s="6">
        <v>326.2</v>
      </c>
      <c r="L12" s="6">
        <v>347.5</v>
      </c>
      <c r="M12" s="6">
        <v>353.5</v>
      </c>
      <c r="N12" s="6">
        <v>356.7</v>
      </c>
      <c r="O12" s="6">
        <v>369.3</v>
      </c>
      <c r="P12" s="6">
        <v>383.4</v>
      </c>
      <c r="Q12" s="6">
        <v>395.2</v>
      </c>
      <c r="R12" s="6">
        <v>410</v>
      </c>
      <c r="S12" s="6">
        <v>421.5</v>
      </c>
      <c r="T12" s="6">
        <v>427.1</v>
      </c>
      <c r="U12" s="6">
        <v>443.8</v>
      </c>
      <c r="V12" s="6">
        <v>463.7</v>
      </c>
      <c r="W12" s="6">
        <v>480.1</v>
      </c>
      <c r="X12" s="6">
        <v>496.6</v>
      </c>
    </row>
    <row r="13" spans="1:24" x14ac:dyDescent="0.35">
      <c r="A13" t="s">
        <v>32</v>
      </c>
      <c r="B13">
        <v>834.4</v>
      </c>
      <c r="C13">
        <v>870.2</v>
      </c>
      <c r="D13">
        <v>918</v>
      </c>
      <c r="E13">
        <v>881.9</v>
      </c>
      <c r="F13">
        <v>846.5</v>
      </c>
      <c r="G13">
        <v>847</v>
      </c>
      <c r="H13">
        <v>873.7</v>
      </c>
      <c r="I13">
        <v>895.5</v>
      </c>
      <c r="J13">
        <v>924</v>
      </c>
      <c r="K13">
        <v>943.6</v>
      </c>
      <c r="L13">
        <v>931.9</v>
      </c>
      <c r="M13">
        <v>835.2</v>
      </c>
      <c r="N13">
        <v>847.2</v>
      </c>
      <c r="O13">
        <v>882.4</v>
      </c>
      <c r="P13">
        <v>917</v>
      </c>
      <c r="Q13">
        <v>931.8</v>
      </c>
      <c r="R13">
        <v>973</v>
      </c>
      <c r="S13">
        <v>1006.4</v>
      </c>
      <c r="T13">
        <v>1013.1</v>
      </c>
      <c r="U13">
        <v>1053.3</v>
      </c>
      <c r="V13">
        <v>1101.2</v>
      </c>
      <c r="W13">
        <v>1128.5</v>
      </c>
      <c r="X13">
        <v>1124.0999999999999</v>
      </c>
    </row>
    <row r="14" spans="1:24" x14ac:dyDescent="0.35">
      <c r="A14" t="s">
        <v>33</v>
      </c>
      <c r="B14">
        <v>1430.6</v>
      </c>
      <c r="C14">
        <v>1489.6</v>
      </c>
      <c r="D14">
        <v>1549.8</v>
      </c>
      <c r="E14">
        <v>1473.5</v>
      </c>
      <c r="F14">
        <v>1468.3</v>
      </c>
      <c r="G14">
        <v>1524</v>
      </c>
      <c r="H14">
        <v>1607.8</v>
      </c>
      <c r="I14">
        <v>1692.5</v>
      </c>
      <c r="J14">
        <v>1793.5</v>
      </c>
      <c r="K14">
        <v>1845.8</v>
      </c>
      <c r="L14">
        <v>1802.1</v>
      </c>
      <c r="M14">
        <v>1700.8</v>
      </c>
      <c r="N14">
        <v>1799.8</v>
      </c>
      <c r="O14">
        <v>1873.6</v>
      </c>
      <c r="P14">
        <v>1934.7</v>
      </c>
      <c r="Q14">
        <v>1997.3</v>
      </c>
      <c r="R14">
        <v>2053.5</v>
      </c>
      <c r="S14">
        <v>2131</v>
      </c>
      <c r="T14">
        <v>2102.9</v>
      </c>
      <c r="U14">
        <v>2199.3000000000002</v>
      </c>
      <c r="V14">
        <v>2334.1</v>
      </c>
      <c r="W14">
        <v>2370.9</v>
      </c>
      <c r="X14">
        <v>2272</v>
      </c>
    </row>
    <row r="15" spans="1:24" s="9" customFormat="1" x14ac:dyDescent="0.35">
      <c r="A15" s="9" t="s">
        <v>34</v>
      </c>
      <c r="B15" s="10">
        <f>B14*1000/B7</f>
        <v>82952.568711585307</v>
      </c>
      <c r="C15" s="10">
        <f t="shared" ref="C15:X15" si="2">C14*1000/C7</f>
        <v>87361.445076535107</v>
      </c>
      <c r="D15" s="10">
        <f t="shared" si="2"/>
        <v>91444.418220438994</v>
      </c>
      <c r="E15" s="10">
        <f t="shared" si="2"/>
        <v>91374.178345528955</v>
      </c>
      <c r="F15" s="10">
        <f t="shared" si="2"/>
        <v>98063.180391371134</v>
      </c>
      <c r="G15" s="10">
        <f t="shared" si="2"/>
        <v>107218.23554242296</v>
      </c>
      <c r="H15" s="10">
        <f t="shared" si="2"/>
        <v>114670.8508665573</v>
      </c>
      <c r="I15" s="10">
        <f t="shared" si="2"/>
        <v>121360.9637171949</v>
      </c>
      <c r="J15" s="10">
        <f t="shared" si="2"/>
        <v>129177.47046960529</v>
      </c>
      <c r="K15" s="10">
        <f t="shared" si="2"/>
        <v>135760.51779935276</v>
      </c>
      <c r="L15" s="10">
        <f t="shared" si="2"/>
        <v>137261.02521136415</v>
      </c>
      <c r="M15" s="10">
        <f t="shared" si="2"/>
        <v>147715.82421400034</v>
      </c>
      <c r="N15" s="10">
        <f t="shared" si="2"/>
        <v>160367.10327007039</v>
      </c>
      <c r="O15" s="10">
        <f t="shared" si="2"/>
        <v>163733.28672550904</v>
      </c>
      <c r="P15" s="10">
        <f t="shared" si="2"/>
        <v>166040.16477857879</v>
      </c>
      <c r="Q15" s="10">
        <f t="shared" si="2"/>
        <v>170098.79066598535</v>
      </c>
      <c r="R15" s="10">
        <f t="shared" si="2"/>
        <v>172316.85826969874</v>
      </c>
      <c r="S15" s="10">
        <f t="shared" si="2"/>
        <v>176480.33126293996</v>
      </c>
      <c r="T15" s="10">
        <f t="shared" si="2"/>
        <v>174673.97624387409</v>
      </c>
      <c r="U15" s="10">
        <f t="shared" si="2"/>
        <v>180566.5024630542</v>
      </c>
      <c r="V15" s="10">
        <f t="shared" si="2"/>
        <v>188401.00088788441</v>
      </c>
      <c r="W15" s="10">
        <f t="shared" si="2"/>
        <v>189308.52762695626</v>
      </c>
      <c r="X15" s="10">
        <f t="shared" si="2"/>
        <v>191891.89189189189</v>
      </c>
    </row>
    <row r="16" spans="1:24" s="9" customFormat="1" x14ac:dyDescent="0.35">
      <c r="A16" s="9" t="s">
        <v>35</v>
      </c>
      <c r="B16" s="10">
        <f>(B14-B12)*1000/B7</f>
        <v>69320.422126870006</v>
      </c>
      <c r="C16" s="10">
        <f t="shared" ref="C16:X16" si="3">(C14-C12)*1000/C7</f>
        <v>72734.736965573858</v>
      </c>
      <c r="D16" s="10">
        <f t="shared" si="3"/>
        <v>75814.255369365113</v>
      </c>
      <c r="E16" s="10">
        <f t="shared" si="3"/>
        <v>74339.575840257967</v>
      </c>
      <c r="F16" s="10">
        <f t="shared" si="3"/>
        <v>79496.426901756495</v>
      </c>
      <c r="G16" s="10">
        <f t="shared" si="3"/>
        <v>87582.664978190514</v>
      </c>
      <c r="H16" s="10">
        <f t="shared" si="3"/>
        <v>94394.12310106268</v>
      </c>
      <c r="I16" s="10">
        <f t="shared" si="3"/>
        <v>100172.09235623118</v>
      </c>
      <c r="J16" s="10">
        <f t="shared" si="3"/>
        <v>106943.24402189571</v>
      </c>
      <c r="K16" s="10">
        <f t="shared" si="3"/>
        <v>111768.16710797293</v>
      </c>
      <c r="L16" s="10">
        <f t="shared" si="3"/>
        <v>110792.90121105949</v>
      </c>
      <c r="M16" s="10">
        <f t="shared" si="3"/>
        <v>117014.06982803544</v>
      </c>
      <c r="N16" s="10">
        <f t="shared" si="3"/>
        <v>128584.15753363627</v>
      </c>
      <c r="O16" s="10">
        <f t="shared" si="3"/>
        <v>131460.28139473914</v>
      </c>
      <c r="P16" s="10">
        <f t="shared" si="3"/>
        <v>133135.94232749744</v>
      </c>
      <c r="Q16" s="10">
        <f t="shared" si="3"/>
        <v>136441.83273718276</v>
      </c>
      <c r="R16" s="10">
        <f t="shared" si="3"/>
        <v>137912.22623143409</v>
      </c>
      <c r="S16" s="10">
        <f t="shared" si="3"/>
        <v>141573.49896480332</v>
      </c>
      <c r="T16" s="10">
        <f t="shared" si="3"/>
        <v>139197.60777473214</v>
      </c>
      <c r="U16" s="10">
        <f t="shared" si="3"/>
        <v>144129.7208538588</v>
      </c>
      <c r="V16" s="10">
        <f t="shared" si="3"/>
        <v>150972.63701670835</v>
      </c>
      <c r="W16" s="10">
        <f t="shared" si="3"/>
        <v>150974.12967103164</v>
      </c>
      <c r="X16" s="10">
        <f t="shared" si="3"/>
        <v>149949.32432432432</v>
      </c>
    </row>
    <row r="17" spans="1:24" s="9" customFormat="1" x14ac:dyDescent="0.35">
      <c r="A17" s="9" t="s">
        <v>48</v>
      </c>
      <c r="B17" s="10">
        <f>B13/B7</f>
        <v>48.382233561405549</v>
      </c>
      <c r="C17" s="10">
        <f t="shared" ref="C17:X17" si="4">C13/C7</f>
        <v>51.035129904404442</v>
      </c>
      <c r="D17" s="10">
        <f t="shared" si="4"/>
        <v>54.165683266462118</v>
      </c>
      <c r="E17" s="10">
        <f t="shared" si="4"/>
        <v>54.688081359295545</v>
      </c>
      <c r="F17" s="10">
        <f t="shared" si="4"/>
        <v>56.535096507046013</v>
      </c>
      <c r="G17" s="10">
        <f t="shared" si="4"/>
        <v>59.589137470099899</v>
      </c>
      <c r="H17" s="10">
        <f t="shared" si="4"/>
        <v>62.313672348619924</v>
      </c>
      <c r="I17" s="10">
        <f t="shared" si="4"/>
        <v>64.211960418758068</v>
      </c>
      <c r="J17" s="10">
        <f t="shared" si="4"/>
        <v>66.5514261019879</v>
      </c>
      <c r="K17" s="10">
        <f t="shared" si="4"/>
        <v>69.402765519270375</v>
      </c>
      <c r="L17" s="10">
        <f t="shared" si="4"/>
        <v>70.980272678802649</v>
      </c>
      <c r="M17" s="10">
        <f t="shared" si="4"/>
        <v>72.537780093798858</v>
      </c>
      <c r="N17" s="10">
        <f t="shared" si="4"/>
        <v>75.487837476610537</v>
      </c>
      <c r="O17" s="10">
        <f t="shared" si="4"/>
        <v>77.112645285327275</v>
      </c>
      <c r="P17" s="10">
        <f t="shared" si="4"/>
        <v>78.698935805012013</v>
      </c>
      <c r="Q17" s="10">
        <f t="shared" si="4"/>
        <v>79.356157383750627</v>
      </c>
      <c r="R17" s="10">
        <f t="shared" si="4"/>
        <v>81.648065788369564</v>
      </c>
      <c r="S17" s="10">
        <f t="shared" si="4"/>
        <v>83.345755693581779</v>
      </c>
      <c r="T17" s="10">
        <f t="shared" si="4"/>
        <v>84.151507600299027</v>
      </c>
      <c r="U17" s="10">
        <f t="shared" si="4"/>
        <v>86.477832512315274</v>
      </c>
      <c r="V17" s="10">
        <f t="shared" si="4"/>
        <v>88.885301477116812</v>
      </c>
      <c r="W17" s="10">
        <f t="shared" si="4"/>
        <v>90.106994570424789</v>
      </c>
      <c r="X17" s="10">
        <f t="shared" si="4"/>
        <v>94.940878378378372</v>
      </c>
    </row>
    <row r="18" spans="1:24" s="9" customFormat="1" x14ac:dyDescent="0.35">
      <c r="A18" s="9" t="s">
        <v>40</v>
      </c>
      <c r="B18" s="13">
        <f>B12/(B14-B12)</f>
        <v>0.19665411961522375</v>
      </c>
      <c r="C18" s="13">
        <f t="shared" ref="C18:X18" si="5">C12/(C14-C12)</f>
        <v>0.20109659732301244</v>
      </c>
      <c r="D18" s="13">
        <f t="shared" si="5"/>
        <v>0.20616390380574359</v>
      </c>
      <c r="E18" s="13">
        <f t="shared" si="5"/>
        <v>0.22914581247914581</v>
      </c>
      <c r="F18" s="13">
        <f t="shared" si="5"/>
        <v>0.23355456607577924</v>
      </c>
      <c r="G18" s="13">
        <f t="shared" si="5"/>
        <v>0.22419471443489436</v>
      </c>
      <c r="H18" s="13">
        <f t="shared" si="5"/>
        <v>0.21480921798262184</v>
      </c>
      <c r="I18" s="13">
        <f t="shared" si="5"/>
        <v>0.21152469577666427</v>
      </c>
      <c r="J18" s="13">
        <f t="shared" si="5"/>
        <v>0.20790678879310345</v>
      </c>
      <c r="K18" s="13">
        <f t="shared" si="5"/>
        <v>0.21466175309291918</v>
      </c>
      <c r="L18" s="13">
        <f t="shared" si="5"/>
        <v>0.23889729135157434</v>
      </c>
      <c r="M18" s="13">
        <f t="shared" si="5"/>
        <v>0.2623766050619758</v>
      </c>
      <c r="N18" s="13">
        <f t="shared" si="5"/>
        <v>0.24717621786431987</v>
      </c>
      <c r="O18" s="13">
        <f t="shared" si="5"/>
        <v>0.24549624410024598</v>
      </c>
      <c r="P18" s="13">
        <f t="shared" si="5"/>
        <v>0.24714755366466831</v>
      </c>
      <c r="Q18" s="13">
        <f t="shared" si="5"/>
        <v>0.24667623743836214</v>
      </c>
      <c r="R18" s="13">
        <f t="shared" si="5"/>
        <v>0.24946759963492546</v>
      </c>
      <c r="S18" s="13">
        <f t="shared" si="5"/>
        <v>0.24656332260894998</v>
      </c>
      <c r="T18" s="13">
        <f t="shared" si="5"/>
        <v>0.25486334884831124</v>
      </c>
      <c r="U18" s="13">
        <f t="shared" si="5"/>
        <v>0.25280546852748503</v>
      </c>
      <c r="V18" s="13">
        <f t="shared" si="5"/>
        <v>0.24791488451668092</v>
      </c>
      <c r="W18" s="13">
        <f t="shared" si="5"/>
        <v>0.25391368732811509</v>
      </c>
      <c r="X18" s="13">
        <f t="shared" si="5"/>
        <v>0.27971161428410501</v>
      </c>
    </row>
    <row r="19" spans="1:24" s="9" customFormat="1" x14ac:dyDescent="0.35">
      <c r="A19" s="9" t="s">
        <v>39</v>
      </c>
      <c r="B19" s="19">
        <f>B8/B14</f>
        <v>1.4479938487347968</v>
      </c>
      <c r="C19" s="19">
        <f t="shared" ref="C19:X19" si="6">C8/C14</f>
        <v>1.4559613319011817</v>
      </c>
      <c r="D19" s="19">
        <f t="shared" si="6"/>
        <v>1.4661891857013809</v>
      </c>
      <c r="E19" s="19">
        <f t="shared" si="6"/>
        <v>1.5873769935527655</v>
      </c>
      <c r="F19" s="19">
        <f t="shared" si="6"/>
        <v>1.6137029217462373</v>
      </c>
      <c r="G19" s="19">
        <f t="shared" si="6"/>
        <v>1.5793963254593175</v>
      </c>
      <c r="H19" s="19">
        <f t="shared" si="6"/>
        <v>1.5642492847369076</v>
      </c>
      <c r="I19" s="19">
        <f t="shared" si="6"/>
        <v>1.5651403249630724</v>
      </c>
      <c r="J19" s="19">
        <f t="shared" si="6"/>
        <v>1.54831335377753</v>
      </c>
      <c r="K19" s="19">
        <f t="shared" si="6"/>
        <v>1.5958392025138151</v>
      </c>
      <c r="L19" s="19">
        <f t="shared" si="6"/>
        <v>1.7385272737361968</v>
      </c>
      <c r="M19" s="19">
        <f t="shared" si="6"/>
        <v>1.81585136406397</v>
      </c>
      <c r="N19" s="19">
        <f t="shared" si="6"/>
        <v>1.7429714412712525</v>
      </c>
      <c r="O19" s="19">
        <f t="shared" si="6"/>
        <v>1.7417271562766867</v>
      </c>
      <c r="P19" s="19">
        <f t="shared" si="6"/>
        <v>1.7343257352561121</v>
      </c>
      <c r="Q19" s="19">
        <f t="shared" si="6"/>
        <v>1.748059880839133</v>
      </c>
      <c r="R19" s="19">
        <f t="shared" si="6"/>
        <v>1.7483321158996834</v>
      </c>
      <c r="S19" s="19">
        <f t="shared" si="6"/>
        <v>1.7097137494134209</v>
      </c>
      <c r="T19" s="19">
        <f t="shared" si="6"/>
        <v>1.7712206952303959</v>
      </c>
      <c r="U19" s="19">
        <f t="shared" si="6"/>
        <v>1.7579684445050698</v>
      </c>
      <c r="V19" s="19">
        <f t="shared" si="6"/>
        <v>1.7339874041386403</v>
      </c>
      <c r="W19" s="19">
        <f t="shared" si="6"/>
        <v>1.7653211860474922</v>
      </c>
      <c r="X19" s="19">
        <f t="shared" si="6"/>
        <v>1.903345070422535</v>
      </c>
    </row>
    <row r="20" spans="1:24" s="9" customFormat="1" x14ac:dyDescent="0.35">
      <c r="A20" s="9" t="s">
        <v>37</v>
      </c>
      <c r="B20" s="13">
        <f>B11/B13</f>
        <v>0.43264621284755517</v>
      </c>
      <c r="C20" s="13">
        <f t="shared" ref="C20:X20" si="7">C11/C13</f>
        <v>0.42518961158354407</v>
      </c>
      <c r="D20" s="13">
        <f t="shared" si="7"/>
        <v>0.39967320261437905</v>
      </c>
      <c r="E20" s="13">
        <f t="shared" si="7"/>
        <v>0.35945118494160344</v>
      </c>
      <c r="F20" s="13">
        <f t="shared" si="7"/>
        <v>0.406142941523922</v>
      </c>
      <c r="G20" s="13">
        <f t="shared" si="7"/>
        <v>0.46977567886658794</v>
      </c>
      <c r="H20" s="13">
        <f t="shared" si="7"/>
        <v>0.5149364770516196</v>
      </c>
      <c r="I20" s="13">
        <f t="shared" si="7"/>
        <v>0.56002233389168066</v>
      </c>
      <c r="J20" s="13">
        <f t="shared" si="7"/>
        <v>0.60703463203463204</v>
      </c>
      <c r="K20" s="13">
        <f t="shared" si="7"/>
        <v>0.61032217041119119</v>
      </c>
      <c r="L20" s="13">
        <f t="shared" si="7"/>
        <v>0.56089709196265702</v>
      </c>
      <c r="M20" s="13">
        <f t="shared" si="7"/>
        <v>0.61326628352490409</v>
      </c>
      <c r="N20" s="13">
        <f t="shared" si="7"/>
        <v>0.70337582625118045</v>
      </c>
      <c r="O20" s="13">
        <f t="shared" si="7"/>
        <v>0.70478241160471433</v>
      </c>
      <c r="P20" s="13">
        <f t="shared" si="7"/>
        <v>0.69171210468920397</v>
      </c>
      <c r="Q20" s="13">
        <f t="shared" si="7"/>
        <v>0.71936037776346851</v>
      </c>
      <c r="R20" s="13">
        <f t="shared" si="7"/>
        <v>0.68910585817060632</v>
      </c>
      <c r="S20" s="13">
        <f t="shared" si="7"/>
        <v>0.6986287758346581</v>
      </c>
      <c r="T20" s="13">
        <f t="shared" si="7"/>
        <v>0.6540321784621459</v>
      </c>
      <c r="U20" s="13">
        <f t="shared" si="7"/>
        <v>0.66657172695338451</v>
      </c>
      <c r="V20" s="13">
        <f t="shared" si="7"/>
        <v>0.69851071558300026</v>
      </c>
      <c r="W20" s="13">
        <f t="shared" si="7"/>
        <v>0.67549844926894098</v>
      </c>
      <c r="X20" s="13">
        <f t="shared" si="7"/>
        <v>0.57939685081398451</v>
      </c>
    </row>
    <row r="21" spans="1:24" s="9" customFormat="1" x14ac:dyDescent="0.35">
      <c r="A21" s="9" t="s">
        <v>38</v>
      </c>
      <c r="B21" s="13">
        <f>B11/B8</f>
        <v>0.1742698527636978</v>
      </c>
      <c r="C21" s="13">
        <f t="shared" ref="C21:X21" si="8">C11/C8</f>
        <v>0.17060125414976024</v>
      </c>
      <c r="D21" s="13">
        <f t="shared" si="8"/>
        <v>0.16146635567486686</v>
      </c>
      <c r="E21" s="13">
        <f t="shared" si="8"/>
        <v>0.13552800342026511</v>
      </c>
      <c r="F21" s="13">
        <f t="shared" si="8"/>
        <v>0.14510002532286653</v>
      </c>
      <c r="G21" s="13">
        <f t="shared" si="8"/>
        <v>0.1653095139177399</v>
      </c>
      <c r="H21" s="13">
        <f t="shared" si="8"/>
        <v>0.17888667992047716</v>
      </c>
      <c r="I21" s="13">
        <f t="shared" si="8"/>
        <v>0.18931672329180826</v>
      </c>
      <c r="J21" s="13">
        <f t="shared" si="8"/>
        <v>0.20198782815369656</v>
      </c>
      <c r="K21" s="13">
        <f t="shared" si="8"/>
        <v>0.19551195002715915</v>
      </c>
      <c r="L21" s="13">
        <f t="shared" si="8"/>
        <v>0.16683689754229175</v>
      </c>
      <c r="M21" s="13">
        <f t="shared" si="8"/>
        <v>0.1658463929542805</v>
      </c>
      <c r="N21" s="13">
        <f t="shared" si="8"/>
        <v>0.18995855913292958</v>
      </c>
      <c r="O21" s="13">
        <f t="shared" si="8"/>
        <v>0.19057395887598438</v>
      </c>
      <c r="P21" s="13">
        <f t="shared" si="8"/>
        <v>0.18903856470167493</v>
      </c>
      <c r="Q21" s="13">
        <f t="shared" si="8"/>
        <v>0.19198602279887722</v>
      </c>
      <c r="R21" s="13">
        <f t="shared" si="8"/>
        <v>0.18675839786084342</v>
      </c>
      <c r="S21" s="13">
        <f t="shared" si="8"/>
        <v>0.19297908546961626</v>
      </c>
      <c r="T21" s="13">
        <f t="shared" si="8"/>
        <v>0.17789352162590277</v>
      </c>
      <c r="U21" s="13">
        <f t="shared" si="8"/>
        <v>0.18159480640405554</v>
      </c>
      <c r="V21" s="13">
        <f t="shared" si="8"/>
        <v>0.19005262767771103</v>
      </c>
      <c r="W21" s="13">
        <f t="shared" si="8"/>
        <v>0.18213312944999283</v>
      </c>
      <c r="X21" s="13">
        <f t="shared" si="8"/>
        <v>0.15061048931643697</v>
      </c>
    </row>
    <row r="22" spans="1:24" s="9" customFormat="1" x14ac:dyDescent="0.35">
      <c r="A22" s="9" t="s">
        <v>42</v>
      </c>
      <c r="B22" s="13">
        <f>B8/(B14-B12)</f>
        <v>1.7327478042659974</v>
      </c>
      <c r="C22" s="13">
        <f t="shared" ref="C22:X22" si="9">C8/(C14-C12)</f>
        <v>1.7487502015803906</v>
      </c>
      <c r="D22" s="13">
        <f t="shared" si="9"/>
        <v>1.768464471943342</v>
      </c>
      <c r="E22" s="13">
        <f t="shared" si="9"/>
        <v>1.9511177844511178</v>
      </c>
      <c r="F22" s="13">
        <f t="shared" si="9"/>
        <v>1.9905906074098969</v>
      </c>
      <c r="G22" s="13">
        <f t="shared" si="9"/>
        <v>1.9334886336251906</v>
      </c>
      <c r="H22" s="13">
        <f t="shared" si="9"/>
        <v>1.9002644503211183</v>
      </c>
      <c r="I22" s="13">
        <f t="shared" si="9"/>
        <v>1.8962061560486758</v>
      </c>
      <c r="J22" s="13">
        <f t="shared" si="9"/>
        <v>1.8702182112068966</v>
      </c>
      <c r="K22" s="13">
        <f t="shared" si="9"/>
        <v>1.9384048433798369</v>
      </c>
      <c r="L22" s="13">
        <f t="shared" si="9"/>
        <v>2.1538567303726111</v>
      </c>
      <c r="M22" s="13">
        <f t="shared" si="9"/>
        <v>2.2922882802642324</v>
      </c>
      <c r="N22" s="13">
        <f t="shared" si="9"/>
        <v>2.173792529970203</v>
      </c>
      <c r="O22" s="13">
        <f t="shared" si="9"/>
        <v>2.1693146313900153</v>
      </c>
      <c r="P22" s="13">
        <f t="shared" si="9"/>
        <v>2.1629600979823373</v>
      </c>
      <c r="Q22" s="13">
        <f t="shared" si="9"/>
        <v>2.1792647150614819</v>
      </c>
      <c r="R22" s="13">
        <f t="shared" si="9"/>
        <v>2.1844843322178278</v>
      </c>
      <c r="S22" s="13">
        <f t="shared" si="9"/>
        <v>2.1312664521789997</v>
      </c>
      <c r="T22" s="13">
        <f t="shared" si="9"/>
        <v>2.2226399331662487</v>
      </c>
      <c r="U22" s="13">
        <f t="shared" si="9"/>
        <v>2.2023924807747077</v>
      </c>
      <c r="V22" s="13">
        <f t="shared" si="9"/>
        <v>2.1638686911890508</v>
      </c>
      <c r="W22" s="13">
        <f t="shared" si="9"/>
        <v>2.2135603977152525</v>
      </c>
      <c r="X22" s="13">
        <f t="shared" si="9"/>
        <v>2.4357327926101155</v>
      </c>
    </row>
    <row r="24" spans="1:24" x14ac:dyDescent="0.35">
      <c r="A24" s="2" t="s">
        <v>24</v>
      </c>
    </row>
    <row r="25" spans="1:24" x14ac:dyDescent="0.35">
      <c r="A25" t="s">
        <v>25</v>
      </c>
      <c r="B25">
        <v>7946</v>
      </c>
      <c r="C25">
        <v>8207</v>
      </c>
      <c r="D25">
        <v>8412</v>
      </c>
      <c r="E25">
        <v>8309</v>
      </c>
      <c r="F25">
        <v>8344</v>
      </c>
      <c r="G25">
        <v>8460</v>
      </c>
      <c r="H25">
        <v>8484</v>
      </c>
      <c r="I25">
        <v>8934</v>
      </c>
      <c r="J25">
        <v>9197</v>
      </c>
      <c r="K25">
        <v>9365</v>
      </c>
      <c r="L25">
        <v>9359</v>
      </c>
      <c r="M25">
        <v>8898</v>
      </c>
      <c r="N25">
        <v>8880</v>
      </c>
      <c r="O25">
        <v>9153</v>
      </c>
      <c r="P25">
        <v>9544</v>
      </c>
      <c r="Q25">
        <v>9822</v>
      </c>
      <c r="R25">
        <v>10115</v>
      </c>
      <c r="S25">
        <v>10566</v>
      </c>
      <c r="T25">
        <v>10920</v>
      </c>
      <c r="U25">
        <v>11163</v>
      </c>
      <c r="V25">
        <v>11342</v>
      </c>
      <c r="W25">
        <v>11591</v>
      </c>
      <c r="X25">
        <v>9001</v>
      </c>
    </row>
    <row r="26" spans="1:24" x14ac:dyDescent="0.35">
      <c r="A26" t="s">
        <v>27</v>
      </c>
      <c r="B26">
        <f>B25/1000</f>
        <v>7.9459999999999997</v>
      </c>
      <c r="C26">
        <f t="shared" ref="C26:X26" si="10">C25/1000</f>
        <v>8.2070000000000007</v>
      </c>
      <c r="D26">
        <f t="shared" si="10"/>
        <v>8.4120000000000008</v>
      </c>
      <c r="E26">
        <f t="shared" si="10"/>
        <v>8.3089999999999993</v>
      </c>
      <c r="F26">
        <f t="shared" si="10"/>
        <v>8.3439999999999994</v>
      </c>
      <c r="G26">
        <f t="shared" si="10"/>
        <v>8.4600000000000009</v>
      </c>
      <c r="H26">
        <f t="shared" si="10"/>
        <v>8.484</v>
      </c>
      <c r="I26">
        <f t="shared" si="10"/>
        <v>8.9339999999999993</v>
      </c>
      <c r="J26">
        <f t="shared" si="10"/>
        <v>9.1969999999999992</v>
      </c>
      <c r="K26">
        <f t="shared" si="10"/>
        <v>9.3650000000000002</v>
      </c>
      <c r="L26">
        <f t="shared" si="10"/>
        <v>9.359</v>
      </c>
      <c r="M26">
        <f t="shared" si="10"/>
        <v>8.8979999999999997</v>
      </c>
      <c r="N26">
        <f t="shared" si="10"/>
        <v>8.8800000000000008</v>
      </c>
      <c r="O26">
        <f t="shared" si="10"/>
        <v>9.1530000000000005</v>
      </c>
      <c r="P26">
        <f t="shared" si="10"/>
        <v>9.5440000000000005</v>
      </c>
      <c r="Q26">
        <f t="shared" si="10"/>
        <v>9.8219999999999992</v>
      </c>
      <c r="R26">
        <f t="shared" si="10"/>
        <v>10.115</v>
      </c>
      <c r="S26">
        <f t="shared" si="10"/>
        <v>10.566000000000001</v>
      </c>
      <c r="T26">
        <f t="shared" si="10"/>
        <v>10.92</v>
      </c>
      <c r="U26">
        <f t="shared" si="10"/>
        <v>11.163</v>
      </c>
      <c r="V26">
        <f t="shared" si="10"/>
        <v>11.342000000000001</v>
      </c>
      <c r="W26">
        <f t="shared" si="10"/>
        <v>11.590999999999999</v>
      </c>
      <c r="X26">
        <f t="shared" si="10"/>
        <v>9.0009999999999994</v>
      </c>
    </row>
    <row r="27" spans="1:24" x14ac:dyDescent="0.35">
      <c r="A27" t="s">
        <v>26</v>
      </c>
      <c r="B27">
        <v>303.10000000000002</v>
      </c>
      <c r="C27">
        <v>322.39999999999998</v>
      </c>
      <c r="D27">
        <v>341.6</v>
      </c>
      <c r="E27">
        <v>359.4</v>
      </c>
      <c r="F27">
        <v>372.2</v>
      </c>
      <c r="G27">
        <v>387</v>
      </c>
      <c r="H27">
        <v>418.4</v>
      </c>
      <c r="I27">
        <v>455.2</v>
      </c>
      <c r="J27">
        <v>495.1</v>
      </c>
      <c r="K27">
        <v>529</v>
      </c>
      <c r="L27">
        <v>568.70000000000005</v>
      </c>
      <c r="M27">
        <v>547.79999999999995</v>
      </c>
      <c r="N27">
        <v>541.6</v>
      </c>
      <c r="O27">
        <v>551.6</v>
      </c>
      <c r="P27">
        <v>566.20000000000005</v>
      </c>
      <c r="Q27">
        <v>596.79999999999995</v>
      </c>
      <c r="R27">
        <v>621.5</v>
      </c>
      <c r="S27">
        <v>647.6</v>
      </c>
      <c r="T27">
        <v>683.1</v>
      </c>
      <c r="U27">
        <v>721.6</v>
      </c>
      <c r="V27">
        <v>768.1</v>
      </c>
      <c r="W27">
        <v>814.4</v>
      </c>
      <c r="X27">
        <v>840.9</v>
      </c>
    </row>
    <row r="28" spans="1:24" x14ac:dyDescent="0.35">
      <c r="A28" t="s">
        <v>28</v>
      </c>
      <c r="B28" s="3">
        <f>B27/B26</f>
        <v>38.144978605587724</v>
      </c>
      <c r="C28" s="3">
        <f t="shared" ref="C28:X28" si="11">C27/C26</f>
        <v>39.283538442792732</v>
      </c>
      <c r="D28" s="3">
        <f t="shared" si="11"/>
        <v>40.608654303376127</v>
      </c>
      <c r="E28" s="3">
        <f t="shared" si="11"/>
        <v>43.254302563485375</v>
      </c>
      <c r="F28" s="3">
        <f t="shared" si="11"/>
        <v>44.606903163950143</v>
      </c>
      <c r="G28" s="3">
        <f t="shared" si="11"/>
        <v>45.744680851063826</v>
      </c>
      <c r="H28" s="3">
        <f t="shared" si="11"/>
        <v>49.316360207449314</v>
      </c>
      <c r="I28" s="3">
        <f t="shared" si="11"/>
        <v>50.951421535706295</v>
      </c>
      <c r="J28" s="3">
        <f t="shared" si="11"/>
        <v>53.832771555942159</v>
      </c>
      <c r="K28" s="3">
        <f t="shared" si="11"/>
        <v>56.486919380672717</v>
      </c>
      <c r="L28" s="3">
        <f t="shared" si="11"/>
        <v>60.765038999893157</v>
      </c>
      <c r="M28" s="3">
        <f t="shared" si="11"/>
        <v>61.56439649359406</v>
      </c>
      <c r="N28" s="3">
        <f t="shared" si="11"/>
        <v>60.990990990990987</v>
      </c>
      <c r="O28" s="3">
        <f t="shared" si="11"/>
        <v>60.264394187698024</v>
      </c>
      <c r="P28" s="3">
        <f t="shared" si="11"/>
        <v>59.325230511316015</v>
      </c>
      <c r="Q28" s="3">
        <f t="shared" si="11"/>
        <v>60.761555691305233</v>
      </c>
      <c r="R28" s="3">
        <f t="shared" si="11"/>
        <v>61.443400889767673</v>
      </c>
      <c r="S28" s="3">
        <f t="shared" si="11"/>
        <v>61.290933181904222</v>
      </c>
      <c r="T28" s="3">
        <f t="shared" si="11"/>
        <v>62.554945054945058</v>
      </c>
      <c r="U28" s="3">
        <f t="shared" si="11"/>
        <v>64.642121293559086</v>
      </c>
      <c r="V28" s="3">
        <f t="shared" si="11"/>
        <v>67.721742197143357</v>
      </c>
      <c r="W28" s="3">
        <f t="shared" si="11"/>
        <v>70.261409714433611</v>
      </c>
      <c r="X28" s="3">
        <f t="shared" si="11"/>
        <v>93.422953005221643</v>
      </c>
    </row>
    <row r="29" spans="1:24" x14ac:dyDescent="0.35">
      <c r="A29" t="s">
        <v>29</v>
      </c>
      <c r="B29">
        <v>89.5</v>
      </c>
      <c r="C29">
        <v>99.5</v>
      </c>
      <c r="D29">
        <v>112.4</v>
      </c>
      <c r="E29">
        <v>110.9</v>
      </c>
      <c r="F29">
        <v>121.7</v>
      </c>
      <c r="G29">
        <v>122.9</v>
      </c>
      <c r="H29">
        <v>130.9</v>
      </c>
      <c r="I29">
        <v>136.89999999999998</v>
      </c>
      <c r="J29">
        <v>147.69999999999999</v>
      </c>
      <c r="K29">
        <v>148.4</v>
      </c>
      <c r="L29">
        <v>147.10000000000002</v>
      </c>
      <c r="M29">
        <v>145.69999999999999</v>
      </c>
      <c r="N29">
        <v>155.5</v>
      </c>
      <c r="O29">
        <v>160.9</v>
      </c>
      <c r="P29">
        <v>168.4</v>
      </c>
      <c r="Q29">
        <v>178.8</v>
      </c>
      <c r="R29">
        <v>186.39999999999998</v>
      </c>
      <c r="S29">
        <v>212.6</v>
      </c>
      <c r="T29">
        <v>221.2</v>
      </c>
      <c r="U29">
        <v>230.20000000000002</v>
      </c>
      <c r="V29">
        <v>237.39999999999998</v>
      </c>
      <c r="W29">
        <v>249.89999999999998</v>
      </c>
      <c r="X29">
        <v>180.7</v>
      </c>
    </row>
    <row r="30" spans="1:24" s="5" customFormat="1" x14ac:dyDescent="0.35">
      <c r="A30" t="s">
        <v>30</v>
      </c>
      <c r="B30" s="6">
        <v>70.8</v>
      </c>
      <c r="C30" s="6">
        <v>79.900000000000006</v>
      </c>
      <c r="D30" s="6">
        <v>92</v>
      </c>
      <c r="E30" s="6">
        <v>89.9</v>
      </c>
      <c r="F30" s="6">
        <v>100.30000000000001</v>
      </c>
      <c r="G30" s="6">
        <v>100.9</v>
      </c>
      <c r="H30" s="6">
        <v>107.80000000000001</v>
      </c>
      <c r="I30" s="6">
        <v>112.19999999999997</v>
      </c>
      <c r="J30" s="6">
        <v>121.19999999999999</v>
      </c>
      <c r="K30" s="6">
        <v>120</v>
      </c>
      <c r="L30" s="6">
        <v>116.80000000000003</v>
      </c>
      <c r="M30" s="6">
        <v>114.99999999999999</v>
      </c>
      <c r="N30" s="6">
        <v>125.7</v>
      </c>
      <c r="O30" s="6">
        <v>131</v>
      </c>
      <c r="P30" s="6">
        <v>137.80000000000001</v>
      </c>
      <c r="Q30" s="6">
        <v>147</v>
      </c>
      <c r="R30" s="6">
        <v>153.29999999999998</v>
      </c>
      <c r="S30" s="6">
        <v>178.6</v>
      </c>
      <c r="T30" s="6">
        <v>186.39999999999998</v>
      </c>
      <c r="U30" s="6">
        <v>194</v>
      </c>
      <c r="V30" s="6">
        <v>198.99999999999997</v>
      </c>
      <c r="W30" s="6">
        <v>209.09999999999997</v>
      </c>
      <c r="X30" s="6">
        <v>137.69999999999999</v>
      </c>
    </row>
    <row r="31" spans="1:24" s="7" customFormat="1" x14ac:dyDescent="0.35">
      <c r="A31" t="s">
        <v>31</v>
      </c>
      <c r="B31" s="8">
        <v>18.7</v>
      </c>
      <c r="C31" s="8">
        <v>19.600000000000001</v>
      </c>
      <c r="D31" s="8">
        <v>20.399999999999999</v>
      </c>
      <c r="E31" s="8">
        <v>21</v>
      </c>
      <c r="F31" s="8">
        <v>21.4</v>
      </c>
      <c r="G31" s="8">
        <v>22</v>
      </c>
      <c r="H31" s="8">
        <v>23.1</v>
      </c>
      <c r="I31" s="8">
        <v>24.7</v>
      </c>
      <c r="J31" s="8">
        <v>26.5</v>
      </c>
      <c r="K31" s="8">
        <v>28.4</v>
      </c>
      <c r="L31" s="8">
        <v>30.3</v>
      </c>
      <c r="M31" s="8">
        <v>30.7</v>
      </c>
      <c r="N31" s="8">
        <v>29.8</v>
      </c>
      <c r="O31" s="8">
        <v>29.9</v>
      </c>
      <c r="P31" s="8">
        <v>30.6</v>
      </c>
      <c r="Q31" s="8">
        <v>31.8</v>
      </c>
      <c r="R31" s="8">
        <v>33.1</v>
      </c>
      <c r="S31" s="8">
        <v>34</v>
      </c>
      <c r="T31" s="8">
        <v>34.799999999999997</v>
      </c>
      <c r="U31" s="8">
        <v>36.200000000000003</v>
      </c>
      <c r="V31" s="8">
        <v>38.4</v>
      </c>
      <c r="W31" s="8">
        <v>40.799999999999997</v>
      </c>
      <c r="X31" s="8">
        <v>43</v>
      </c>
    </row>
    <row r="32" spans="1:24" x14ac:dyDescent="0.35">
      <c r="A32" t="s">
        <v>32</v>
      </c>
      <c r="B32">
        <v>149.80000000000001</v>
      </c>
      <c r="C32">
        <v>164.2</v>
      </c>
      <c r="D32">
        <v>175.1</v>
      </c>
      <c r="E32">
        <v>183.1</v>
      </c>
      <c r="F32">
        <v>188</v>
      </c>
      <c r="G32">
        <v>198.1</v>
      </c>
      <c r="H32">
        <v>212.3</v>
      </c>
      <c r="I32">
        <v>222</v>
      </c>
      <c r="J32">
        <v>233.3</v>
      </c>
      <c r="K32">
        <v>247.8</v>
      </c>
      <c r="L32">
        <v>252.5</v>
      </c>
      <c r="M32">
        <v>242.8</v>
      </c>
      <c r="N32">
        <v>248.3</v>
      </c>
      <c r="O32">
        <v>262.39999999999998</v>
      </c>
      <c r="P32">
        <v>282.5</v>
      </c>
      <c r="Q32">
        <v>295.8</v>
      </c>
      <c r="R32">
        <v>316.2</v>
      </c>
      <c r="S32">
        <v>340.9</v>
      </c>
      <c r="T32">
        <v>362</v>
      </c>
      <c r="U32">
        <v>381.1</v>
      </c>
      <c r="V32">
        <v>402.2</v>
      </c>
      <c r="W32">
        <v>423.3</v>
      </c>
      <c r="X32">
        <v>328.1</v>
      </c>
    </row>
    <row r="33" spans="1:25" x14ac:dyDescent="0.35">
      <c r="A33" t="s">
        <v>33</v>
      </c>
      <c r="B33">
        <v>239.2</v>
      </c>
      <c r="C33">
        <v>263.7</v>
      </c>
      <c r="D33">
        <v>287.5</v>
      </c>
      <c r="E33">
        <v>294</v>
      </c>
      <c r="F33">
        <v>309.7</v>
      </c>
      <c r="G33">
        <v>321.10000000000002</v>
      </c>
      <c r="H33">
        <v>343.3</v>
      </c>
      <c r="I33">
        <v>358.9</v>
      </c>
      <c r="J33">
        <v>381</v>
      </c>
      <c r="K33">
        <v>396.2</v>
      </c>
      <c r="L33">
        <v>399.6</v>
      </c>
      <c r="M33">
        <v>388.5</v>
      </c>
      <c r="N33">
        <v>403.8</v>
      </c>
      <c r="O33">
        <v>423.2</v>
      </c>
      <c r="P33">
        <v>451</v>
      </c>
      <c r="Q33">
        <v>474.5</v>
      </c>
      <c r="R33">
        <v>502.6</v>
      </c>
      <c r="S33">
        <v>553.5</v>
      </c>
      <c r="T33">
        <v>583.20000000000005</v>
      </c>
      <c r="U33">
        <v>611.29999999999995</v>
      </c>
      <c r="V33">
        <v>639.6</v>
      </c>
      <c r="W33">
        <v>673.2</v>
      </c>
      <c r="X33">
        <v>508.7</v>
      </c>
    </row>
    <row r="34" spans="1:25" s="9" customFormat="1" x14ac:dyDescent="0.35">
      <c r="A34" s="9" t="s">
        <v>34</v>
      </c>
      <c r="B34" s="10">
        <f>B33*1000/B26</f>
        <v>30103.196576894035</v>
      </c>
      <c r="C34" s="10">
        <f t="shared" ref="C34:X34" si="12">C33*1000/C26</f>
        <v>32131.107591080781</v>
      </c>
      <c r="D34" s="10">
        <f t="shared" si="12"/>
        <v>34177.365668093196</v>
      </c>
      <c r="E34" s="10">
        <f t="shared" si="12"/>
        <v>35383.319292333617</v>
      </c>
      <c r="F34" s="10">
        <f t="shared" si="12"/>
        <v>37116.490891658679</v>
      </c>
      <c r="G34" s="10">
        <f t="shared" si="12"/>
        <v>37955.082742316779</v>
      </c>
      <c r="H34" s="10">
        <f t="shared" si="12"/>
        <v>40464.403583215462</v>
      </c>
      <c r="I34" s="10">
        <f t="shared" si="12"/>
        <v>40172.375195880908</v>
      </c>
      <c r="J34" s="10">
        <f t="shared" si="12"/>
        <v>41426.552136566279</v>
      </c>
      <c r="K34" s="10">
        <f t="shared" si="12"/>
        <v>42306.460224239185</v>
      </c>
      <c r="L34" s="10">
        <f t="shared" si="12"/>
        <v>42696.869323645689</v>
      </c>
      <c r="M34" s="10">
        <f t="shared" si="12"/>
        <v>43661.496965610248</v>
      </c>
      <c r="N34" s="10">
        <f t="shared" si="12"/>
        <v>45472.972972972966</v>
      </c>
      <c r="O34" s="10">
        <f t="shared" si="12"/>
        <v>46236.206708183105</v>
      </c>
      <c r="P34" s="10">
        <f t="shared" si="12"/>
        <v>47254.819782062026</v>
      </c>
      <c r="Q34" s="10">
        <f t="shared" si="12"/>
        <v>48309.916513948287</v>
      </c>
      <c r="R34" s="10">
        <f t="shared" si="12"/>
        <v>49688.581314878895</v>
      </c>
      <c r="S34" s="10">
        <f t="shared" si="12"/>
        <v>52385.00851788756</v>
      </c>
      <c r="T34" s="10">
        <f t="shared" si="12"/>
        <v>53406.593406593405</v>
      </c>
      <c r="U34" s="10">
        <f t="shared" si="12"/>
        <v>54761.264892949919</v>
      </c>
      <c r="V34" s="10">
        <f t="shared" si="12"/>
        <v>56392.170692999469</v>
      </c>
      <c r="W34" s="10">
        <f t="shared" si="12"/>
        <v>58079.54447416099</v>
      </c>
      <c r="X34" s="10">
        <f t="shared" si="12"/>
        <v>56515.942673036334</v>
      </c>
    </row>
    <row r="35" spans="1:25" s="11" customFormat="1" x14ac:dyDescent="0.35">
      <c r="A35" s="9" t="s">
        <v>35</v>
      </c>
      <c r="B35" s="12">
        <f>(B33-B31)*1000/B26</f>
        <v>27749.811225773974</v>
      </c>
      <c r="C35" s="12">
        <f t="shared" ref="C35:X35" si="13">(C33-C31)*1000/C26</f>
        <v>29742.902400389907</v>
      </c>
      <c r="D35" s="12">
        <f t="shared" si="13"/>
        <v>31752.258678078932</v>
      </c>
      <c r="E35" s="12">
        <f t="shared" si="13"/>
        <v>32855.939342881218</v>
      </c>
      <c r="F35" s="12">
        <f t="shared" si="13"/>
        <v>34551.773729626082</v>
      </c>
      <c r="G35" s="12">
        <f t="shared" si="13"/>
        <v>35354.609929078011</v>
      </c>
      <c r="H35" s="12">
        <f t="shared" si="13"/>
        <v>37741.631305987743</v>
      </c>
      <c r="I35" s="12">
        <f t="shared" si="13"/>
        <v>37407.656145063804</v>
      </c>
      <c r="J35" s="12">
        <f t="shared" si="13"/>
        <v>38545.177775361532</v>
      </c>
      <c r="K35" s="12">
        <f t="shared" si="13"/>
        <v>39273.892151628403</v>
      </c>
      <c r="L35" s="12">
        <f t="shared" si="13"/>
        <v>39459.343947002882</v>
      </c>
      <c r="M35" s="12">
        <f t="shared" si="13"/>
        <v>40211.283434479657</v>
      </c>
      <c r="N35" s="12">
        <f t="shared" si="13"/>
        <v>42117.117117117115</v>
      </c>
      <c r="O35" s="12">
        <f t="shared" si="13"/>
        <v>42969.518190757124</v>
      </c>
      <c r="P35" s="12">
        <f t="shared" si="13"/>
        <v>44048.616932103934</v>
      </c>
      <c r="Q35" s="12">
        <f t="shared" si="13"/>
        <v>45072.286703319085</v>
      </c>
      <c r="R35" s="12">
        <f t="shared" si="13"/>
        <v>46416.213544241225</v>
      </c>
      <c r="S35" s="12">
        <f t="shared" si="13"/>
        <v>49167.139882642434</v>
      </c>
      <c r="T35" s="12">
        <f t="shared" si="13"/>
        <v>50219.78021978023</v>
      </c>
      <c r="U35" s="12">
        <f t="shared" si="13"/>
        <v>51518.409029830676</v>
      </c>
      <c r="V35" s="12">
        <f t="shared" si="13"/>
        <v>53006.524422500435</v>
      </c>
      <c r="W35" s="12">
        <f t="shared" si="13"/>
        <v>54559.572081787606</v>
      </c>
      <c r="X35" s="12">
        <f t="shared" si="13"/>
        <v>51738.695700477729</v>
      </c>
    </row>
    <row r="36" spans="1:25" s="11" customFormat="1" x14ac:dyDescent="0.35">
      <c r="A36" s="9" t="s">
        <v>50</v>
      </c>
      <c r="B36" s="12">
        <f>B32/B26</f>
        <v>18.85225270576391</v>
      </c>
      <c r="C36" s="12">
        <f t="shared" ref="C36:X36" si="14">C32/C26</f>
        <v>20.007310832216398</v>
      </c>
      <c r="D36" s="12">
        <f t="shared" si="14"/>
        <v>20.815501664289108</v>
      </c>
      <c r="E36" s="12">
        <f t="shared" si="14"/>
        <v>22.036346130701649</v>
      </c>
      <c r="F36" s="12">
        <f t="shared" si="14"/>
        <v>22.531160115052735</v>
      </c>
      <c r="G36" s="12">
        <f t="shared" si="14"/>
        <v>23.416075650118199</v>
      </c>
      <c r="H36" s="12">
        <f t="shared" si="14"/>
        <v>25.023573785950024</v>
      </c>
      <c r="I36" s="12">
        <f t="shared" si="14"/>
        <v>24.848891873740769</v>
      </c>
      <c r="J36" s="12">
        <f t="shared" si="14"/>
        <v>25.366967489398721</v>
      </c>
      <c r="K36" s="12">
        <f t="shared" si="14"/>
        <v>26.460224239188467</v>
      </c>
      <c r="L36" s="12">
        <f t="shared" si="14"/>
        <v>26.979378138690031</v>
      </c>
      <c r="M36" s="12">
        <f t="shared" si="14"/>
        <v>27.287030793436731</v>
      </c>
      <c r="N36" s="12">
        <f t="shared" si="14"/>
        <v>27.961711711711711</v>
      </c>
      <c r="O36" s="12">
        <f t="shared" si="14"/>
        <v>28.668196219818636</v>
      </c>
      <c r="P36" s="12">
        <f t="shared" si="14"/>
        <v>29.599748533109807</v>
      </c>
      <c r="Q36" s="12">
        <f t="shared" si="14"/>
        <v>30.116065974343314</v>
      </c>
      <c r="R36" s="12">
        <f t="shared" si="14"/>
        <v>31.260504201680671</v>
      </c>
      <c r="S36" s="12">
        <f t="shared" si="14"/>
        <v>32.263865228090097</v>
      </c>
      <c r="T36" s="12">
        <f t="shared" si="14"/>
        <v>33.150183150183153</v>
      </c>
      <c r="U36" s="12">
        <f t="shared" si="14"/>
        <v>34.139568216429275</v>
      </c>
      <c r="V36" s="12">
        <f t="shared" si="14"/>
        <v>35.461117968612236</v>
      </c>
      <c r="W36" s="12">
        <f t="shared" si="14"/>
        <v>36.519713570873954</v>
      </c>
      <c r="X36" s="12">
        <f t="shared" si="14"/>
        <v>36.451505388290194</v>
      </c>
    </row>
    <row r="37" spans="1:25" s="9" customFormat="1" x14ac:dyDescent="0.35">
      <c r="A37" s="9" t="s">
        <v>41</v>
      </c>
      <c r="B37" s="13">
        <f>B31/(B33-B31)</f>
        <v>8.480725623582766E-2</v>
      </c>
      <c r="C37" s="13">
        <f t="shared" ref="C37:X37" si="15">C31/(C33-C31)</f>
        <v>8.029496108152398E-2</v>
      </c>
      <c r="D37" s="13">
        <f t="shared" si="15"/>
        <v>7.6375889180082354E-2</v>
      </c>
      <c r="E37" s="13">
        <f t="shared" si="15"/>
        <v>7.6923076923076927E-2</v>
      </c>
      <c r="F37" s="13">
        <f t="shared" si="15"/>
        <v>7.4228234477974331E-2</v>
      </c>
      <c r="G37" s="13">
        <f t="shared" si="15"/>
        <v>7.3553995319291202E-2</v>
      </c>
      <c r="H37" s="13">
        <f t="shared" si="15"/>
        <v>7.2142410993129305E-2</v>
      </c>
      <c r="I37" s="13">
        <f t="shared" si="15"/>
        <v>7.3907839616995805E-2</v>
      </c>
      <c r="J37" s="13">
        <f t="shared" si="15"/>
        <v>7.4753173483779967E-2</v>
      </c>
      <c r="K37" s="13">
        <f t="shared" si="15"/>
        <v>7.7215878194671017E-2</v>
      </c>
      <c r="L37" s="13">
        <f t="shared" si="15"/>
        <v>8.2047116165718928E-2</v>
      </c>
      <c r="M37" s="13">
        <f t="shared" si="15"/>
        <v>8.5802124091671317E-2</v>
      </c>
      <c r="N37" s="13">
        <f t="shared" si="15"/>
        <v>7.967914438502674E-2</v>
      </c>
      <c r="O37" s="13">
        <f t="shared" si="15"/>
        <v>7.6023391812865493E-2</v>
      </c>
      <c r="P37" s="13">
        <f t="shared" si="15"/>
        <v>7.2787821122740251E-2</v>
      </c>
      <c r="Q37" s="13">
        <f t="shared" si="15"/>
        <v>7.1831940365936306E-2</v>
      </c>
      <c r="R37" s="13">
        <f t="shared" si="15"/>
        <v>7.0500532481363148E-2</v>
      </c>
      <c r="S37" s="13">
        <f t="shared" si="15"/>
        <v>6.5447545717035607E-2</v>
      </c>
      <c r="T37" s="13">
        <f t="shared" si="15"/>
        <v>6.3457330415754909E-2</v>
      </c>
      <c r="U37" s="13">
        <f t="shared" si="15"/>
        <v>6.2945574682663902E-2</v>
      </c>
      <c r="V37" s="13">
        <f t="shared" si="15"/>
        <v>6.3872255489021951E-2</v>
      </c>
      <c r="W37" s="13">
        <f t="shared" si="15"/>
        <v>6.4516129032258049E-2</v>
      </c>
      <c r="X37" s="13">
        <f t="shared" si="15"/>
        <v>9.2334120678548418E-2</v>
      </c>
      <c r="Y37" s="13"/>
    </row>
    <row r="38" spans="1:25" s="9" customFormat="1" x14ac:dyDescent="0.35">
      <c r="A38" s="9" t="s">
        <v>36</v>
      </c>
      <c r="B38" s="15">
        <f>B27/B33</f>
        <v>1.267140468227425</v>
      </c>
      <c r="C38" s="15">
        <f t="shared" ref="C38:X38" si="16">C27/C33</f>
        <v>1.2226014410314752</v>
      </c>
      <c r="D38" s="15">
        <f t="shared" si="16"/>
        <v>1.1881739130434783</v>
      </c>
      <c r="E38" s="15">
        <f t="shared" si="16"/>
        <v>1.2224489795918367</v>
      </c>
      <c r="F38" s="15">
        <f t="shared" si="16"/>
        <v>1.2018082014853084</v>
      </c>
      <c r="G38" s="15">
        <f t="shared" si="16"/>
        <v>1.205232014948614</v>
      </c>
      <c r="H38" s="15">
        <f t="shared" si="16"/>
        <v>1.2187591028255169</v>
      </c>
      <c r="I38" s="15">
        <f t="shared" si="16"/>
        <v>1.2683198662580106</v>
      </c>
      <c r="J38" s="15">
        <f t="shared" si="16"/>
        <v>1.2994750656167979</v>
      </c>
      <c r="K38" s="15">
        <f t="shared" si="16"/>
        <v>1.3351842503785967</v>
      </c>
      <c r="L38" s="15">
        <f t="shared" si="16"/>
        <v>1.4231731731731732</v>
      </c>
      <c r="M38" s="15">
        <f t="shared" si="16"/>
        <v>1.41003861003861</v>
      </c>
      <c r="N38" s="15">
        <f t="shared" si="16"/>
        <v>1.3412580485388808</v>
      </c>
      <c r="O38" s="15">
        <f t="shared" si="16"/>
        <v>1.3034026465028357</v>
      </c>
      <c r="P38" s="15">
        <f t="shared" si="16"/>
        <v>1.2554323725055434</v>
      </c>
      <c r="Q38" s="15">
        <f t="shared" si="16"/>
        <v>1.257744994731296</v>
      </c>
      <c r="R38" s="15">
        <f t="shared" si="16"/>
        <v>1.2365698368483884</v>
      </c>
      <c r="S38" s="15">
        <f t="shared" si="16"/>
        <v>1.1700090334236677</v>
      </c>
      <c r="T38" s="15">
        <f t="shared" si="16"/>
        <v>1.1712962962962963</v>
      </c>
      <c r="U38" s="15">
        <f t="shared" si="16"/>
        <v>1.1804351382300018</v>
      </c>
      <c r="V38" s="15">
        <f t="shared" si="16"/>
        <v>1.2009068167604753</v>
      </c>
      <c r="W38" s="15">
        <f t="shared" si="16"/>
        <v>1.2097445038621508</v>
      </c>
      <c r="X38" s="15">
        <f t="shared" si="16"/>
        <v>1.6530371535286024</v>
      </c>
    </row>
    <row r="39" spans="1:25" s="9" customFormat="1" x14ac:dyDescent="0.35">
      <c r="A39" s="9" t="s">
        <v>37</v>
      </c>
      <c r="B39" s="13">
        <f>B30/B32</f>
        <v>0.47263017356475295</v>
      </c>
      <c r="C39" s="13">
        <f t="shared" ref="C39:X39" si="17">C30/C32</f>
        <v>0.48660170523751528</v>
      </c>
      <c r="D39" s="13">
        <f t="shared" si="17"/>
        <v>0.52541404911479161</v>
      </c>
      <c r="E39" s="13">
        <f t="shared" si="17"/>
        <v>0.49098853085745497</v>
      </c>
      <c r="F39" s="13">
        <f t="shared" si="17"/>
        <v>0.53351063829787237</v>
      </c>
      <c r="G39" s="13">
        <f t="shared" si="17"/>
        <v>0.50933871781928319</v>
      </c>
      <c r="H39" s="13">
        <f t="shared" si="17"/>
        <v>0.50777202072538863</v>
      </c>
      <c r="I39" s="13">
        <f t="shared" si="17"/>
        <v>0.50540540540540524</v>
      </c>
      <c r="J39" s="13">
        <f t="shared" si="17"/>
        <v>0.51950278611230172</v>
      </c>
      <c r="K39" s="13">
        <f t="shared" si="17"/>
        <v>0.48426150121065376</v>
      </c>
      <c r="L39" s="13">
        <f t="shared" si="17"/>
        <v>0.46257425742574265</v>
      </c>
      <c r="M39" s="13">
        <f t="shared" si="17"/>
        <v>0.47364085667215805</v>
      </c>
      <c r="N39" s="13">
        <f t="shared" si="17"/>
        <v>0.50624244865082557</v>
      </c>
      <c r="O39" s="13">
        <f t="shared" si="17"/>
        <v>0.49923780487804881</v>
      </c>
      <c r="P39" s="13">
        <f t="shared" si="17"/>
        <v>0.48778761061946907</v>
      </c>
      <c r="Q39" s="13">
        <f t="shared" si="17"/>
        <v>0.49695740365111563</v>
      </c>
      <c r="R39" s="13">
        <f t="shared" si="17"/>
        <v>0.48481973434535103</v>
      </c>
      <c r="S39" s="13">
        <f t="shared" si="17"/>
        <v>0.5239073041947786</v>
      </c>
      <c r="T39" s="13">
        <f t="shared" si="17"/>
        <v>0.51491712707182313</v>
      </c>
      <c r="U39" s="13">
        <f t="shared" si="17"/>
        <v>0.50905274206245077</v>
      </c>
      <c r="V39" s="13">
        <f t="shared" si="17"/>
        <v>0.49477871705619092</v>
      </c>
      <c r="W39" s="13">
        <f t="shared" si="17"/>
        <v>0.49397590361445776</v>
      </c>
      <c r="X39" s="13">
        <f t="shared" si="17"/>
        <v>0.41968911917098439</v>
      </c>
    </row>
    <row r="40" spans="1:25" s="9" customFormat="1" x14ac:dyDescent="0.35">
      <c r="A40" s="9" t="s">
        <v>38</v>
      </c>
      <c r="B40" s="13">
        <f>B30/B27</f>
        <v>0.23358627515671393</v>
      </c>
      <c r="C40" s="13">
        <f t="shared" ref="C40:X40" si="18">C30/C27</f>
        <v>0.24782878411910675</v>
      </c>
      <c r="D40" s="13">
        <f t="shared" si="18"/>
        <v>0.26932084309133486</v>
      </c>
      <c r="E40" s="13">
        <f t="shared" si="18"/>
        <v>0.25013912075681694</v>
      </c>
      <c r="F40" s="13">
        <f t="shared" si="18"/>
        <v>0.26947877485223004</v>
      </c>
      <c r="G40" s="13">
        <f t="shared" si="18"/>
        <v>0.26072351421188633</v>
      </c>
      <c r="H40" s="13">
        <f t="shared" si="18"/>
        <v>0.2576481835564054</v>
      </c>
      <c r="I40" s="13">
        <f t="shared" si="18"/>
        <v>0.24648506151142349</v>
      </c>
      <c r="J40" s="13">
        <f t="shared" si="18"/>
        <v>0.24479903049888907</v>
      </c>
      <c r="K40" s="13">
        <f t="shared" si="18"/>
        <v>0.22684310018903592</v>
      </c>
      <c r="L40" s="13">
        <f t="shared" si="18"/>
        <v>0.20538069280815899</v>
      </c>
      <c r="M40" s="13">
        <f t="shared" si="18"/>
        <v>0.2099306316173786</v>
      </c>
      <c r="N40" s="13">
        <f t="shared" si="18"/>
        <v>0.23209010339734121</v>
      </c>
      <c r="O40" s="13">
        <f t="shared" si="18"/>
        <v>0.23749093546047859</v>
      </c>
      <c r="P40" s="13">
        <f t="shared" si="18"/>
        <v>0.24337689862239492</v>
      </c>
      <c r="Q40" s="13">
        <f t="shared" si="18"/>
        <v>0.24631367292225204</v>
      </c>
      <c r="R40" s="13">
        <f t="shared" si="18"/>
        <v>0.24666130329847141</v>
      </c>
      <c r="S40" s="13">
        <f t="shared" si="18"/>
        <v>0.27578752316244592</v>
      </c>
      <c r="T40" s="13">
        <f t="shared" si="18"/>
        <v>0.27287366417801195</v>
      </c>
      <c r="U40" s="13">
        <f t="shared" si="18"/>
        <v>0.26884700665188471</v>
      </c>
      <c r="V40" s="13">
        <f t="shared" si="18"/>
        <v>0.25908084884780624</v>
      </c>
      <c r="W40" s="13">
        <f t="shared" si="18"/>
        <v>0.25675343811394891</v>
      </c>
      <c r="X40" s="13">
        <f t="shared" si="18"/>
        <v>0.16375312165536923</v>
      </c>
    </row>
    <row r="41" spans="1:25" s="9" customFormat="1" x14ac:dyDescent="0.35">
      <c r="A41" s="9" t="s">
        <v>42</v>
      </c>
      <c r="B41" s="13">
        <f>B27/(B33-B31)</f>
        <v>1.3746031746031746</v>
      </c>
      <c r="C41" s="13">
        <f t="shared" ref="C41:X41" si="19">C27/(C33-C31)</f>
        <v>1.3207701761573125</v>
      </c>
      <c r="D41" s="13">
        <f t="shared" si="19"/>
        <v>1.2789217521527518</v>
      </c>
      <c r="E41" s="13">
        <f t="shared" si="19"/>
        <v>1.3164835164835165</v>
      </c>
      <c r="F41" s="13">
        <f t="shared" si="19"/>
        <v>1.2910163024627124</v>
      </c>
      <c r="G41" s="13">
        <f t="shared" si="19"/>
        <v>1.2938816449348043</v>
      </c>
      <c r="H41" s="13">
        <f t="shared" si="19"/>
        <v>1.3066833229231729</v>
      </c>
      <c r="I41" s="13">
        <f t="shared" si="19"/>
        <v>1.3620586475164573</v>
      </c>
      <c r="J41" s="13">
        <f t="shared" si="19"/>
        <v>1.3966149506346968</v>
      </c>
      <c r="K41" s="13">
        <f t="shared" si="19"/>
        <v>1.4382816748232734</v>
      </c>
      <c r="L41" s="13">
        <f t="shared" si="19"/>
        <v>1.5399404278364475</v>
      </c>
      <c r="M41" s="13">
        <f t="shared" si="19"/>
        <v>1.5310229178311905</v>
      </c>
      <c r="N41" s="13">
        <f t="shared" si="19"/>
        <v>1.4481283422459894</v>
      </c>
      <c r="O41" s="13">
        <f t="shared" si="19"/>
        <v>1.4024917365878464</v>
      </c>
      <c r="P41" s="13">
        <f t="shared" si="19"/>
        <v>1.3468125594671743</v>
      </c>
      <c r="Q41" s="13">
        <f t="shared" si="19"/>
        <v>1.3480912581883893</v>
      </c>
      <c r="R41" s="13">
        <f t="shared" si="19"/>
        <v>1.323748668796592</v>
      </c>
      <c r="S41" s="13">
        <f t="shared" si="19"/>
        <v>1.2465832531280077</v>
      </c>
      <c r="T41" s="13">
        <f t="shared" si="19"/>
        <v>1.2456236323851202</v>
      </c>
      <c r="U41" s="13">
        <f t="shared" si="19"/>
        <v>1.2547383063814992</v>
      </c>
      <c r="V41" s="13">
        <f t="shared" si="19"/>
        <v>1.2776114437791084</v>
      </c>
      <c r="W41" s="13">
        <f t="shared" si="19"/>
        <v>1.2877925363693863</v>
      </c>
      <c r="X41" s="13">
        <f t="shared" si="19"/>
        <v>1.8056688855486365</v>
      </c>
    </row>
    <row r="42" spans="1:25" s="9" customFormat="1" x14ac:dyDescent="0.35"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</row>
    <row r="43" spans="1:25" s="5" customFormat="1" x14ac:dyDescent="0.35">
      <c r="A43" s="16" t="s">
        <v>43</v>
      </c>
      <c r="B43" s="17"/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</row>
    <row r="44" spans="1:25" s="5" customFormat="1" x14ac:dyDescent="0.35">
      <c r="A44" s="5" t="s">
        <v>44</v>
      </c>
      <c r="B44" s="17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</row>
    <row r="45" spans="1:25" s="5" customFormat="1" x14ac:dyDescent="0.35">
      <c r="A45" s="5" t="s">
        <v>45</v>
      </c>
      <c r="B45" s="17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</row>
    <row r="46" spans="1:25" s="5" customFormat="1" x14ac:dyDescent="0.35">
      <c r="A46" s="5" t="s">
        <v>46</v>
      </c>
      <c r="B46" s="17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</row>
    <row r="47" spans="1:25" s="5" customFormat="1" x14ac:dyDescent="0.35">
      <c r="A47" s="5" t="s">
        <v>47</v>
      </c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</row>
    <row r="48" spans="1:25" s="5" customFormat="1" x14ac:dyDescent="0.35">
      <c r="B48" s="17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</row>
    <row r="49" spans="3:21" s="2" customFormat="1" x14ac:dyDescent="0.35">
      <c r="C49" s="2" t="s">
        <v>52</v>
      </c>
      <c r="L49" s="2" t="s">
        <v>53</v>
      </c>
      <c r="U49" s="2" t="s">
        <v>54</v>
      </c>
    </row>
    <row r="67" spans="3:22" s="2" customFormat="1" x14ac:dyDescent="0.35">
      <c r="C67" s="2" t="s">
        <v>55</v>
      </c>
      <c r="M67" s="2" t="s">
        <v>56</v>
      </c>
      <c r="V67" s="2" t="s">
        <v>57</v>
      </c>
    </row>
    <row r="84" spans="3:13" s="2" customFormat="1" x14ac:dyDescent="0.35">
      <c r="C84" s="2" t="s">
        <v>58</v>
      </c>
      <c r="M84" s="2" t="s">
        <v>59</v>
      </c>
    </row>
  </sheetData>
  <pageMargins left="0.7" right="0.7" top="0.75" bottom="0.75" header="0.3" footer="0.3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Hilly</dc:creator>
  <cp:lastModifiedBy>Hilly</cp:lastModifiedBy>
  <dcterms:created xsi:type="dcterms:W3CDTF">2022-01-18T16:48:49Z</dcterms:created>
  <dcterms:modified xsi:type="dcterms:W3CDTF">2022-01-20T18:38:20Z</dcterms:modified>
</cp:coreProperties>
</file>