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lly\Desktop\2020 - 1\"/>
    </mc:Choice>
  </mc:AlternateContent>
  <xr:revisionPtr revIDLastSave="0" documentId="13_ncr:1_{C6A95A43-4F4D-4C7F-A7CE-281982F299E7}" xr6:coauthVersionLast="45" xr6:coauthVersionMax="45" xr10:uidLastSave="{00000000-0000-0000-0000-000000000000}"/>
  <bookViews>
    <workbookView xWindow="-120" yWindow="-120" windowWidth="20730" windowHeight="11160" xr2:uid="{3EB7F695-BAFA-4FD7-8208-42BDC733BA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T9" i="1" l="1"/>
  <c r="T13" i="1"/>
  <c r="T17" i="1"/>
  <c r="T21" i="1"/>
  <c r="T25" i="1"/>
  <c r="S9" i="1"/>
  <c r="S10" i="1"/>
  <c r="T10" i="1" s="1"/>
  <c r="S11" i="1"/>
  <c r="T11" i="1" s="1"/>
  <c r="S12" i="1"/>
  <c r="T12" i="1" s="1"/>
  <c r="S13" i="1"/>
  <c r="S14" i="1"/>
  <c r="T14" i="1" s="1"/>
  <c r="S15" i="1"/>
  <c r="T15" i="1" s="1"/>
  <c r="S16" i="1"/>
  <c r="T16" i="1" s="1"/>
  <c r="S17" i="1"/>
  <c r="S18" i="1"/>
  <c r="T18" i="1" s="1"/>
  <c r="S19" i="1"/>
  <c r="T19" i="1" s="1"/>
  <c r="S20" i="1"/>
  <c r="T20" i="1" s="1"/>
  <c r="S21" i="1"/>
  <c r="S22" i="1"/>
  <c r="T22" i="1" s="1"/>
  <c r="S23" i="1"/>
  <c r="T23" i="1" s="1"/>
  <c r="S24" i="1"/>
  <c r="T24" i="1" s="1"/>
  <c r="S25" i="1"/>
  <c r="S26" i="1"/>
  <c r="T26" i="1" s="1"/>
  <c r="Q9" i="1"/>
  <c r="Q13" i="1"/>
  <c r="Q17" i="1"/>
  <c r="Q21" i="1"/>
  <c r="Q25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S8" i="1"/>
  <c r="T8" i="1" s="1"/>
  <c r="R8" i="1"/>
  <c r="O9" i="1"/>
  <c r="O13" i="1"/>
  <c r="O17" i="1"/>
  <c r="O21" i="1"/>
  <c r="O25" i="1"/>
  <c r="C9" i="1"/>
  <c r="P9" i="1" s="1"/>
  <c r="C10" i="1"/>
  <c r="Q10" i="1" s="1"/>
  <c r="C11" i="1"/>
  <c r="Q11" i="1" s="1"/>
  <c r="C12" i="1"/>
  <c r="Q12" i="1" s="1"/>
  <c r="C13" i="1"/>
  <c r="P13" i="1" s="1"/>
  <c r="C14" i="1"/>
  <c r="Q14" i="1" s="1"/>
  <c r="C15" i="1"/>
  <c r="Q15" i="1" s="1"/>
  <c r="C16" i="1"/>
  <c r="Q16" i="1" s="1"/>
  <c r="C17" i="1"/>
  <c r="P17" i="1" s="1"/>
  <c r="C18" i="1"/>
  <c r="Q18" i="1" s="1"/>
  <c r="C19" i="1"/>
  <c r="Q19" i="1" s="1"/>
  <c r="C20" i="1"/>
  <c r="Q20" i="1" s="1"/>
  <c r="C21" i="1"/>
  <c r="P21" i="1" s="1"/>
  <c r="C22" i="1"/>
  <c r="Q22" i="1" s="1"/>
  <c r="C23" i="1"/>
  <c r="Q23" i="1" s="1"/>
  <c r="C24" i="1"/>
  <c r="Q24" i="1" s="1"/>
  <c r="C25" i="1"/>
  <c r="P25" i="1" s="1"/>
  <c r="C26" i="1"/>
  <c r="Q26" i="1" s="1"/>
  <c r="N9" i="1"/>
  <c r="N10" i="1"/>
  <c r="O10" i="1" s="1"/>
  <c r="N11" i="1"/>
  <c r="O11" i="1" s="1"/>
  <c r="N12" i="1"/>
  <c r="O12" i="1" s="1"/>
  <c r="N13" i="1"/>
  <c r="N14" i="1"/>
  <c r="O14" i="1" s="1"/>
  <c r="N15" i="1"/>
  <c r="O15" i="1" s="1"/>
  <c r="N16" i="1"/>
  <c r="P16" i="1" s="1"/>
  <c r="N17" i="1"/>
  <c r="N18" i="1"/>
  <c r="O18" i="1" s="1"/>
  <c r="N19" i="1"/>
  <c r="O19" i="1" s="1"/>
  <c r="N20" i="1"/>
  <c r="P20" i="1" s="1"/>
  <c r="N21" i="1"/>
  <c r="N22" i="1"/>
  <c r="O22" i="1" s="1"/>
  <c r="N23" i="1"/>
  <c r="O23" i="1" s="1"/>
  <c r="N24" i="1"/>
  <c r="P24" i="1" s="1"/>
  <c r="N25" i="1"/>
  <c r="N26" i="1"/>
  <c r="O26" i="1" s="1"/>
  <c r="N8" i="1"/>
  <c r="O8" i="1" s="1"/>
  <c r="C8" i="1"/>
  <c r="Q8" i="1" s="1"/>
  <c r="P12" i="1" l="1"/>
  <c r="O24" i="1"/>
  <c r="O20" i="1"/>
  <c r="O16" i="1"/>
  <c r="P8" i="1"/>
  <c r="P23" i="1"/>
  <c r="P19" i="1"/>
  <c r="P15" i="1"/>
  <c r="P11" i="1"/>
  <c r="P26" i="1"/>
  <c r="P22" i="1"/>
  <c r="P18" i="1"/>
  <c r="P14" i="1"/>
  <c r="P10" i="1"/>
</calcChain>
</file>

<file path=xl/sharedStrings.xml><?xml version="1.0" encoding="utf-8"?>
<sst xmlns="http://schemas.openxmlformats.org/spreadsheetml/2006/main" count="65" uniqueCount="52">
  <si>
    <t>Index of aggregate weekly hours(2)</t>
  </si>
  <si>
    <t>Index of aggregate weekly payrolls(3)</t>
  </si>
  <si>
    <t>Dec.</t>
  </si>
  <si>
    <t>Dec</t>
  </si>
  <si>
    <t>Nov.</t>
  </si>
  <si>
    <t>2019(p)</t>
  </si>
  <si>
    <t>Percent change from:</t>
  </si>
  <si>
    <t>2019 - Dec.</t>
  </si>
  <si>
    <t>Total private</t>
  </si>
  <si>
    <t>Goods-producing</t>
  </si>
  <si>
    <t>Mining and logging</t>
  </si>
  <si>
    <t>Construction</t>
  </si>
  <si>
    <t>Manufacturing</t>
  </si>
  <si>
    <t>Durable goods</t>
  </si>
  <si>
    <t>Nondurable goods</t>
  </si>
  <si>
    <t>Private service-providing</t>
  </si>
  <si>
    <t>Trade, transportation, and utilities</t>
  </si>
  <si>
    <t>Wholesale trade</t>
  </si>
  <si>
    <t>Retail trade</t>
  </si>
  <si>
    <t>Transportation and warehousing</t>
  </si>
  <si>
    <t>Utilities</t>
  </si>
  <si>
    <t>Information</t>
  </si>
  <si>
    <t>Financial activities</t>
  </si>
  <si>
    <t>Professional and business services</t>
  </si>
  <si>
    <t>Education and health services</t>
  </si>
  <si>
    <t>Leisure and hospitality</t>
  </si>
  <si>
    <t>Other services</t>
  </si>
  <si>
    <t>Annual</t>
  </si>
  <si>
    <t>Growth</t>
  </si>
  <si>
    <t>Payrolls</t>
  </si>
  <si>
    <t>numbers</t>
  </si>
  <si>
    <t>If increase</t>
  </si>
  <si>
    <t>was equal</t>
  </si>
  <si>
    <t>to aggregate hours</t>
  </si>
  <si>
    <t>adjusted</t>
  </si>
  <si>
    <t>for average</t>
  </si>
  <si>
    <t>Oct</t>
  </si>
  <si>
    <t>Nov</t>
  </si>
  <si>
    <t xml:space="preserve">BLS, Table B9. https://www.bls.gov/news.release/pdf/empsit.pdf </t>
  </si>
  <si>
    <t xml:space="preserve">Indexes of aggregate weekly hours and payrolls for production and nonsupervisory employees on private nonfarm payrolls by industry sector, seasonally adjusted1 </t>
  </si>
  <si>
    <t xml:space="preserve">annual </t>
  </si>
  <si>
    <t>change</t>
  </si>
  <si>
    <t>in payrolls</t>
  </si>
  <si>
    <t>difference</t>
  </si>
  <si>
    <t>between</t>
  </si>
  <si>
    <t>payrolls</t>
  </si>
  <si>
    <t>&amp; hours</t>
  </si>
  <si>
    <t>inverted</t>
  </si>
  <si>
    <t>working</t>
  </si>
  <si>
    <t>week</t>
  </si>
  <si>
    <t>instead</t>
  </si>
  <si>
    <t>using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</si>
</sst>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.5"/>
      <color theme="1"/>
      <name val="Tahoma"/>
      <family val="2"/>
    </font>
    <font>
      <b/>
      <sz val="9.5"/>
      <color rgb="FF000000"/>
      <name val="Tahoma"/>
      <family val="2"/>
    </font>
    <font>
      <b/>
      <sz val="9.5"/>
      <color rgb="FF333333"/>
      <name val="Tahoma"/>
      <family val="2"/>
    </font>
    <font>
      <sz val="9.5"/>
      <color theme="1"/>
      <name val="Tahoma"/>
      <family val="2"/>
    </font>
    <font>
      <sz val="9.5"/>
      <color rgb="FF000000"/>
      <name val="Tahoma"/>
      <family val="2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.5"/>
      <color rgb="FF000000"/>
      <name val="Tahoma"/>
      <family val="2"/>
    </font>
    <font>
      <b/>
      <sz val="11"/>
      <color rgb="FF0070C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rgb="FF0070C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rgb="FFDBEAFF"/>
        <bgColor indexed="64"/>
      </patternFill>
    </fill>
    <fill>
      <patternFill patternType="solid">
        <fgColor rgb="FFEEF4FF"/>
        <bgColor indexed="64"/>
      </patternFill>
    </fill>
  </fills>
  <borders count="14">
    <border>
      <left/>
      <right/>
      <top/>
      <bottom/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medium">
        <color rgb="FFAAAAAA"/>
      </left>
      <right/>
      <top style="medium">
        <color rgb="FFAAAAAA"/>
      </top>
      <bottom style="medium">
        <color rgb="FFAAAAAA"/>
      </bottom>
      <diagonal/>
    </border>
    <border>
      <left/>
      <right/>
      <top style="medium">
        <color rgb="FFAAAAAA"/>
      </top>
      <bottom style="medium">
        <color rgb="FFAAAAAA"/>
      </bottom>
      <diagonal/>
    </border>
    <border>
      <left/>
      <right style="medium">
        <color rgb="FFAAAAAA"/>
      </right>
      <top style="medium">
        <color rgb="FFAAAAAA"/>
      </top>
      <bottom style="medium">
        <color rgb="FFAAAAAA"/>
      </bottom>
      <diagonal/>
    </border>
    <border>
      <left style="medium">
        <color rgb="FFAAAAAA"/>
      </left>
      <right/>
      <top style="medium">
        <color rgb="FFAAAAAA"/>
      </top>
      <bottom/>
      <diagonal/>
    </border>
    <border>
      <left/>
      <right style="medium">
        <color rgb="FFAAAAAA"/>
      </right>
      <top style="medium">
        <color rgb="FFAAAAAA"/>
      </top>
      <bottom/>
      <diagonal/>
    </border>
    <border>
      <left style="medium">
        <color rgb="FFAAAAAA"/>
      </left>
      <right/>
      <top/>
      <bottom/>
      <diagonal/>
    </border>
    <border>
      <left/>
      <right style="medium">
        <color rgb="FFAAAAAA"/>
      </right>
      <top/>
      <bottom/>
      <diagonal/>
    </border>
    <border>
      <left style="medium">
        <color rgb="FFAAAAAA"/>
      </left>
      <right/>
      <top/>
      <bottom style="medium">
        <color rgb="FFAAAAAA"/>
      </bottom>
      <diagonal/>
    </border>
    <border>
      <left/>
      <right style="medium">
        <color rgb="FFAAAAAA"/>
      </right>
      <top/>
      <bottom style="medium">
        <color rgb="FFAAAAAA"/>
      </bottom>
      <diagonal/>
    </border>
    <border>
      <left style="medium">
        <color rgb="FFAAAAAA"/>
      </left>
      <right style="medium">
        <color rgb="FFAAAAAA"/>
      </right>
      <top style="medium">
        <color rgb="FFAAAAAA"/>
      </top>
      <bottom/>
      <diagonal/>
    </border>
    <border>
      <left style="medium">
        <color rgb="FFAAAAAA"/>
      </left>
      <right style="medium">
        <color rgb="FFAAAAAA"/>
      </right>
      <top/>
      <bottom/>
      <diagonal/>
    </border>
    <border>
      <left style="medium">
        <color rgb="FFAAAAAA"/>
      </left>
      <right style="medium">
        <color rgb="FFAAAAAA"/>
      </right>
      <top/>
      <bottom style="medium">
        <color rgb="FFAAAAAA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4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0" fillId="3" borderId="12" xfId="0" applyFill="1" applyBorder="1" applyAlignment="1">
      <alignment vertical="top" wrapText="1"/>
    </xf>
    <xf numFmtId="0" fontId="0" fillId="3" borderId="13" xfId="0" applyFill="1" applyBorder="1" applyAlignment="1">
      <alignment vertical="top" wrapText="1"/>
    </xf>
    <xf numFmtId="0" fontId="0" fillId="3" borderId="13" xfId="0" applyFill="1" applyBorder="1" applyAlignment="1">
      <alignment wrapText="1"/>
    </xf>
    <xf numFmtId="0" fontId="7" fillId="3" borderId="12" xfId="2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right" vertical="center" wrapText="1"/>
    </xf>
    <xf numFmtId="0" fontId="6" fillId="6" borderId="1" xfId="0" applyFont="1" applyFill="1" applyBorder="1" applyAlignment="1">
      <alignment horizontal="right" vertical="center" wrapText="1"/>
    </xf>
    <xf numFmtId="10" fontId="5" fillId="2" borderId="1" xfId="1" applyNumberFormat="1" applyFont="1" applyFill="1" applyBorder="1" applyAlignment="1">
      <alignment horizontal="right" vertical="center" wrapText="1"/>
    </xf>
    <xf numFmtId="10" fontId="0" fillId="0" borderId="0" xfId="1" applyNumberFormat="1" applyFont="1"/>
    <xf numFmtId="10" fontId="0" fillId="0" borderId="0" xfId="0" applyNumberFormat="1"/>
    <xf numFmtId="17" fontId="0" fillId="3" borderId="12" xfId="0" applyNumberFormat="1" applyFill="1" applyBorder="1" applyAlignment="1">
      <alignment wrapText="1"/>
    </xf>
    <xf numFmtId="2" fontId="0" fillId="0" borderId="0" xfId="0" applyNumberFormat="1"/>
    <xf numFmtId="164" fontId="0" fillId="0" borderId="0" xfId="0" applyNumberFormat="1"/>
    <xf numFmtId="17" fontId="3" fillId="3" borderId="12" xfId="0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 wrapText="1"/>
    </xf>
    <xf numFmtId="0" fontId="4" fillId="5" borderId="4" xfId="0" applyFont="1" applyFill="1" applyBorder="1" applyAlignment="1">
      <alignment vertical="center" wrapText="1"/>
    </xf>
    <xf numFmtId="0" fontId="4" fillId="4" borderId="2" xfId="0" applyFont="1" applyFill="1" applyBorder="1" applyAlignment="1">
      <alignment vertical="center" wrapText="1"/>
    </xf>
    <xf numFmtId="0" fontId="4" fillId="4" borderId="4" xfId="0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0" fillId="3" borderId="7" xfId="0" applyFill="1" applyBorder="1" applyAlignment="1">
      <alignment wrapText="1"/>
    </xf>
    <xf numFmtId="0" fontId="0" fillId="3" borderId="8" xfId="0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0" fillId="3" borderId="10" xfId="0" applyFill="1" applyBorder="1" applyAlignment="1">
      <alignment wrapText="1"/>
    </xf>
    <xf numFmtId="0" fontId="10" fillId="3" borderId="1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0" xfId="0" applyFont="1"/>
    <xf numFmtId="0" fontId="11" fillId="0" borderId="0" xfId="0" applyFont="1"/>
    <xf numFmtId="0" fontId="12" fillId="3" borderId="2" xfId="2" applyFont="1" applyFill="1" applyBorder="1" applyAlignment="1">
      <alignment horizontal="center" vertical="center" wrapText="1"/>
    </xf>
    <xf numFmtId="0" fontId="12" fillId="3" borderId="3" xfId="2" applyFont="1" applyFill="1" applyBorder="1" applyAlignment="1">
      <alignment horizontal="center" vertical="center" wrapText="1"/>
    </xf>
    <xf numFmtId="0" fontId="12" fillId="3" borderId="4" xfId="2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13" fillId="0" borderId="0" xfId="0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 Change in Payrolls and Aggregate Hours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Payroll numbers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Sheet1!$A$8:$B$26</c:f>
              <c:strCache>
                <c:ptCount val="19"/>
                <c:pt idx="0">
                  <c:v>Total private</c:v>
                </c:pt>
                <c:pt idx="1">
                  <c:v>Goods-producing</c:v>
                </c:pt>
                <c:pt idx="2">
                  <c:v>Mining and logging</c:v>
                </c:pt>
                <c:pt idx="3">
                  <c:v>Construction</c:v>
                </c:pt>
                <c:pt idx="4">
                  <c:v>Manufacturing</c:v>
                </c:pt>
                <c:pt idx="5">
                  <c:v>Durable goods</c:v>
                </c:pt>
                <c:pt idx="6">
                  <c:v>Nondurable goods</c:v>
                </c:pt>
                <c:pt idx="7">
                  <c:v>Private service-providing</c:v>
                </c:pt>
                <c:pt idx="8">
                  <c:v>Trade, transportation, and utilities</c:v>
                </c:pt>
                <c:pt idx="9">
                  <c:v>Wholesale trade</c:v>
                </c:pt>
                <c:pt idx="10">
                  <c:v>Retail trade</c:v>
                </c:pt>
                <c:pt idx="11">
                  <c:v>Transportation and warehousing</c:v>
                </c:pt>
                <c:pt idx="12">
                  <c:v>Utilities</c:v>
                </c:pt>
                <c:pt idx="13">
                  <c:v>Information</c:v>
                </c:pt>
                <c:pt idx="14">
                  <c:v>Financial activities</c:v>
                </c:pt>
                <c:pt idx="15">
                  <c:v>Professional and business services</c:v>
                </c:pt>
                <c:pt idx="16">
                  <c:v>Education and health services</c:v>
                </c:pt>
                <c:pt idx="17">
                  <c:v>Leisure and hospitality</c:v>
                </c:pt>
                <c:pt idx="18">
                  <c:v>Other services</c:v>
                </c:pt>
              </c:strCache>
            </c:strRef>
          </c:cat>
          <c:val>
            <c:numRef>
              <c:f>Sheet1!$N$8:$N$26</c:f>
              <c:numCache>
                <c:formatCode>0.00%</c:formatCode>
                <c:ptCount val="19"/>
                <c:pt idx="0">
                  <c:v>1.0383982446516731</c:v>
                </c:pt>
                <c:pt idx="1">
                  <c:v>1.0154602951510892</c:v>
                </c:pt>
                <c:pt idx="2">
                  <c:v>0.99956822107081178</c:v>
                </c:pt>
                <c:pt idx="3">
                  <c:v>1.0250297973778306</c:v>
                </c:pt>
                <c:pt idx="4">
                  <c:v>1.0113085621970921</c:v>
                </c:pt>
                <c:pt idx="5">
                  <c:v>1.0079365079365079</c:v>
                </c:pt>
                <c:pt idx="6">
                  <c:v>1.0166666666666666</c:v>
                </c:pt>
                <c:pt idx="7">
                  <c:v>1.0436569080636877</c:v>
                </c:pt>
                <c:pt idx="8">
                  <c:v>1.0324189526184537</c:v>
                </c:pt>
                <c:pt idx="9">
                  <c:v>1.0229330114665058</c:v>
                </c:pt>
                <c:pt idx="10">
                  <c:v>1.0383542538354253</c:v>
                </c:pt>
                <c:pt idx="11">
                  <c:v>1.0283944243675787</c:v>
                </c:pt>
                <c:pt idx="12">
                  <c:v>1.0100133511348464</c:v>
                </c:pt>
                <c:pt idx="13">
                  <c:v>1.0264200792602378</c:v>
                </c:pt>
                <c:pt idx="14">
                  <c:v>1.0380658436213992</c:v>
                </c:pt>
                <c:pt idx="15">
                  <c:v>1.0518718989625619</c:v>
                </c:pt>
                <c:pt idx="16">
                  <c:v>1.0601140851250548</c:v>
                </c:pt>
                <c:pt idx="17">
                  <c:v>1.0587958607714016</c:v>
                </c:pt>
                <c:pt idx="18">
                  <c:v>1.0252618607516943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276-4D87-A68B-F641015AF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61101240"/>
        <c:axId val="461101896"/>
      </c:barChart>
      <c:lineChart>
        <c:grouping val="standard"/>
        <c:varyColors val="0"/>
        <c:ser>
          <c:idx val="1"/>
          <c:order val="1"/>
          <c:tx>
            <c:v>aggregate hours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Sheet1!$A$8:$B$26</c:f>
              <c:strCache>
                <c:ptCount val="19"/>
                <c:pt idx="0">
                  <c:v>Total private</c:v>
                </c:pt>
                <c:pt idx="1">
                  <c:v>Goods-producing</c:v>
                </c:pt>
                <c:pt idx="2">
                  <c:v>Mining and logging</c:v>
                </c:pt>
                <c:pt idx="3">
                  <c:v>Construction</c:v>
                </c:pt>
                <c:pt idx="4">
                  <c:v>Manufacturing</c:v>
                </c:pt>
                <c:pt idx="5">
                  <c:v>Durable goods</c:v>
                </c:pt>
                <c:pt idx="6">
                  <c:v>Nondurable goods</c:v>
                </c:pt>
                <c:pt idx="7">
                  <c:v>Private service-providing</c:v>
                </c:pt>
                <c:pt idx="8">
                  <c:v>Trade, transportation, and utilities</c:v>
                </c:pt>
                <c:pt idx="9">
                  <c:v>Wholesale trade</c:v>
                </c:pt>
                <c:pt idx="10">
                  <c:v>Retail trade</c:v>
                </c:pt>
                <c:pt idx="11">
                  <c:v>Transportation and warehousing</c:v>
                </c:pt>
                <c:pt idx="12">
                  <c:v>Utilities</c:v>
                </c:pt>
                <c:pt idx="13">
                  <c:v>Information</c:v>
                </c:pt>
                <c:pt idx="14">
                  <c:v>Financial activities</c:v>
                </c:pt>
                <c:pt idx="15">
                  <c:v>Professional and business services</c:v>
                </c:pt>
                <c:pt idx="16">
                  <c:v>Education and health services</c:v>
                </c:pt>
                <c:pt idx="17">
                  <c:v>Leisure and hospitality</c:v>
                </c:pt>
                <c:pt idx="18">
                  <c:v>Other services</c:v>
                </c:pt>
              </c:strCache>
            </c:strRef>
          </c:cat>
          <c:val>
            <c:numRef>
              <c:f>Sheet1!$C$8:$C$26</c:f>
              <c:numCache>
                <c:formatCode>0.00%</c:formatCode>
                <c:ptCount val="19"/>
                <c:pt idx="0">
                  <c:v>1.005922165820643</c:v>
                </c:pt>
                <c:pt idx="1">
                  <c:v>0.9905561385099686</c:v>
                </c:pt>
                <c:pt idx="2">
                  <c:v>0.95385724585436205</c:v>
                </c:pt>
                <c:pt idx="3">
                  <c:v>1.0027223230490019</c:v>
                </c:pt>
                <c:pt idx="4">
                  <c:v>0.98498845265588919</c:v>
                </c:pt>
                <c:pt idx="5">
                  <c:v>0.98192090395480236</c:v>
                </c:pt>
                <c:pt idx="6">
                  <c:v>0.98569725864123958</c:v>
                </c:pt>
                <c:pt idx="7">
                  <c:v>1.0112540192926045</c:v>
                </c:pt>
                <c:pt idx="8">
                  <c:v>1</c:v>
                </c:pt>
                <c:pt idx="9">
                  <c:v>0.99908424908424898</c:v>
                </c:pt>
                <c:pt idx="10">
                  <c:v>0.99027237354085607</c:v>
                </c:pt>
                <c:pt idx="11">
                  <c:v>1.010144927536232</c:v>
                </c:pt>
                <c:pt idx="12">
                  <c:v>1.0020682523267839</c:v>
                </c:pt>
                <c:pt idx="13">
                  <c:v>0.98383620689655171</c:v>
                </c:pt>
                <c:pt idx="14">
                  <c:v>1.0120793787748057</c:v>
                </c:pt>
                <c:pt idx="15">
                  <c:v>1.0116618075801751</c:v>
                </c:pt>
                <c:pt idx="16">
                  <c:v>1.0263705759888966</c:v>
                </c:pt>
                <c:pt idx="17">
                  <c:v>1.0158970476911431</c:v>
                </c:pt>
                <c:pt idx="18">
                  <c:v>1.0104166666666667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276-4D87-A68B-F641015AF9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101240"/>
        <c:axId val="461101896"/>
      </c:lineChart>
      <c:catAx>
        <c:axId val="461101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101896"/>
        <c:crosses val="autoZero"/>
        <c:auto val="1"/>
        <c:lblAlgn val="ctr"/>
        <c:lblOffset val="100"/>
        <c:noMultiLvlLbl val="0"/>
      </c:catAx>
      <c:valAx>
        <c:axId val="4611018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1012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DIFFERENCE BETWEEN PAYROLLS AND HOURS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Sheet1!$A$8:$B$26</c:f>
              <c:strCache>
                <c:ptCount val="19"/>
                <c:pt idx="0">
                  <c:v>Total private</c:v>
                </c:pt>
                <c:pt idx="1">
                  <c:v>Goods-producing</c:v>
                </c:pt>
                <c:pt idx="2">
                  <c:v>Mining and logging</c:v>
                </c:pt>
                <c:pt idx="3">
                  <c:v>Construction</c:v>
                </c:pt>
                <c:pt idx="4">
                  <c:v>Manufacturing</c:v>
                </c:pt>
                <c:pt idx="5">
                  <c:v>Durable goods</c:v>
                </c:pt>
                <c:pt idx="6">
                  <c:v>Nondurable goods</c:v>
                </c:pt>
                <c:pt idx="7">
                  <c:v>Private service-providing</c:v>
                </c:pt>
                <c:pt idx="8">
                  <c:v>Trade, transportation, and utilities</c:v>
                </c:pt>
                <c:pt idx="9">
                  <c:v>Wholesale trade</c:v>
                </c:pt>
                <c:pt idx="10">
                  <c:v>Retail trade</c:v>
                </c:pt>
                <c:pt idx="11">
                  <c:v>Transportation and warehousing</c:v>
                </c:pt>
                <c:pt idx="12">
                  <c:v>Utilities</c:v>
                </c:pt>
                <c:pt idx="13">
                  <c:v>Information</c:v>
                </c:pt>
                <c:pt idx="14">
                  <c:v>Financial activities</c:v>
                </c:pt>
                <c:pt idx="15">
                  <c:v>Professional and business services</c:v>
                </c:pt>
                <c:pt idx="16">
                  <c:v>Education and health services</c:v>
                </c:pt>
                <c:pt idx="17">
                  <c:v>Leisure and hospitality</c:v>
                </c:pt>
                <c:pt idx="18">
                  <c:v>Other services</c:v>
                </c:pt>
              </c:strCache>
            </c:strRef>
          </c:cat>
          <c:val>
            <c:numRef>
              <c:f>Sheet1!$O$8:$O$26</c:f>
              <c:numCache>
                <c:formatCode>0.00%</c:formatCode>
                <c:ptCount val="19"/>
                <c:pt idx="0">
                  <c:v>3.2476078831030097E-2</c:v>
                </c:pt>
                <c:pt idx="1">
                  <c:v>2.4904156641120556E-2</c:v>
                </c:pt>
                <c:pt idx="2">
                  <c:v>4.5710975216449734E-2</c:v>
                </c:pt>
                <c:pt idx="3">
                  <c:v>2.2307474328828736E-2</c:v>
                </c:pt>
                <c:pt idx="4">
                  <c:v>2.6320109541202896E-2</c:v>
                </c:pt>
                <c:pt idx="5">
                  <c:v>2.6015603981705548E-2</c:v>
                </c:pt>
                <c:pt idx="6">
                  <c:v>3.0969408025427025E-2</c:v>
                </c:pt>
                <c:pt idx="7">
                  <c:v>3.2402888771083216E-2</c:v>
                </c:pt>
                <c:pt idx="8">
                  <c:v>3.2418952618453734E-2</c:v>
                </c:pt>
                <c:pt idx="9">
                  <c:v>2.3848762382256861E-2</c:v>
                </c:pt>
                <c:pt idx="10">
                  <c:v>4.8081880294569279E-2</c:v>
                </c:pt>
                <c:pt idx="11">
                  <c:v>1.824949683134669E-2</c:v>
                </c:pt>
                <c:pt idx="12">
                  <c:v>7.9450988080624896E-3</c:v>
                </c:pt>
                <c:pt idx="13">
                  <c:v>4.2583872363686104E-2</c:v>
                </c:pt>
                <c:pt idx="14">
                  <c:v>2.5986464846593504E-2</c:v>
                </c:pt>
                <c:pt idx="15">
                  <c:v>4.0210091382386848E-2</c:v>
                </c:pt>
                <c:pt idx="16">
                  <c:v>3.3743509136158201E-2</c:v>
                </c:pt>
                <c:pt idx="17">
                  <c:v>4.2898813080258558E-2</c:v>
                </c:pt>
                <c:pt idx="18">
                  <c:v>1.4845194085027602E-2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05C-4B2A-A374-766665E0D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102224"/>
        <c:axId val="461095664"/>
      </c:barChart>
      <c:catAx>
        <c:axId val="4611022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095664"/>
        <c:crosses val="autoZero"/>
        <c:auto val="1"/>
        <c:lblAlgn val="ctr"/>
        <c:lblOffset val="100"/>
        <c:noMultiLvlLbl val="0"/>
      </c:catAx>
      <c:valAx>
        <c:axId val="4610956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1022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GB" sz="1200" b="1"/>
              <a:t>COMPARISON ADJUSTED FOR AVERAGE WORKING WEEK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v>adjusted aggregate hours</c:v>
          </c:tx>
          <c:spPr>
            <a:solidFill>
              <a:schemeClr val="accent2"/>
            </a:solidFill>
            <a:ln>
              <a:solidFill>
                <a:schemeClr val="accent2"/>
              </a:solidFill>
            </a:ln>
            <a:effectLst/>
          </c:spPr>
          <c:invertIfNegative val="0"/>
          <c:cat>
            <c:strRef>
              <c:f>Sheet1!$A$8:$B$26</c:f>
              <c:strCache>
                <c:ptCount val="19"/>
                <c:pt idx="0">
                  <c:v>Total private</c:v>
                </c:pt>
                <c:pt idx="1">
                  <c:v>Goods-producing</c:v>
                </c:pt>
                <c:pt idx="2">
                  <c:v>Mining and logging</c:v>
                </c:pt>
                <c:pt idx="3">
                  <c:v>Construction</c:v>
                </c:pt>
                <c:pt idx="4">
                  <c:v>Manufacturing</c:v>
                </c:pt>
                <c:pt idx="5">
                  <c:v>Durable goods</c:v>
                </c:pt>
                <c:pt idx="6">
                  <c:v>Nondurable goods</c:v>
                </c:pt>
                <c:pt idx="7">
                  <c:v>Private service-providing</c:v>
                </c:pt>
                <c:pt idx="8">
                  <c:v>Trade, transportation, and utilities</c:v>
                </c:pt>
                <c:pt idx="9">
                  <c:v>Wholesale trade</c:v>
                </c:pt>
                <c:pt idx="10">
                  <c:v>Retail trade</c:v>
                </c:pt>
                <c:pt idx="11">
                  <c:v>Transportation and warehousing</c:v>
                </c:pt>
                <c:pt idx="12">
                  <c:v>Utilities</c:v>
                </c:pt>
                <c:pt idx="13">
                  <c:v>Information</c:v>
                </c:pt>
                <c:pt idx="14">
                  <c:v>Financial activities</c:v>
                </c:pt>
                <c:pt idx="15">
                  <c:v>Professional and business services</c:v>
                </c:pt>
                <c:pt idx="16">
                  <c:v>Education and health services</c:v>
                </c:pt>
                <c:pt idx="17">
                  <c:v>Leisure and hospitality</c:v>
                </c:pt>
                <c:pt idx="18">
                  <c:v>Other services</c:v>
                </c:pt>
              </c:strCache>
            </c:strRef>
          </c:cat>
          <c:val>
            <c:numRef>
              <c:f>Sheet1!$Q$8:$Q$26</c:f>
              <c:numCache>
                <c:formatCode>0.0%</c:formatCode>
                <c:ptCount val="19"/>
                <c:pt idx="0">
                  <c:v>1.1922165820642983E-2</c:v>
                </c:pt>
                <c:pt idx="1">
                  <c:v>-3.4438614900313969E-3</c:v>
                </c:pt>
                <c:pt idx="2">
                  <c:v>-4.0142754145637949E-2</c:v>
                </c:pt>
                <c:pt idx="3">
                  <c:v>8.7223230490018899E-3</c:v>
                </c:pt>
                <c:pt idx="4">
                  <c:v>-9.011547344110804E-3</c:v>
                </c:pt>
                <c:pt idx="5">
                  <c:v>-1.2079096045197635E-2</c:v>
                </c:pt>
                <c:pt idx="6">
                  <c:v>-8.3027413587604126E-3</c:v>
                </c:pt>
                <c:pt idx="7">
                  <c:v>1.7254019292604506E-2</c:v>
                </c:pt>
                <c:pt idx="8">
                  <c:v>6.0000000000000053E-3</c:v>
                </c:pt>
                <c:pt idx="9">
                  <c:v>5.0842490842488708E-3</c:v>
                </c:pt>
                <c:pt idx="10">
                  <c:v>-3.727626459143929E-3</c:v>
                </c:pt>
                <c:pt idx="11">
                  <c:v>1.6144927536231979E-2</c:v>
                </c:pt>
                <c:pt idx="12">
                  <c:v>8.0682523267838757E-3</c:v>
                </c:pt>
                <c:pt idx="13">
                  <c:v>-1.0163793103448282E-2</c:v>
                </c:pt>
                <c:pt idx="14">
                  <c:v>1.8079378774805699E-2</c:v>
                </c:pt>
                <c:pt idx="15">
                  <c:v>1.7661807580175104E-2</c:v>
                </c:pt>
                <c:pt idx="16">
                  <c:v>3.2370575988896588E-2</c:v>
                </c:pt>
                <c:pt idx="17">
                  <c:v>2.189704769114309E-2</c:v>
                </c:pt>
                <c:pt idx="18">
                  <c:v>1.6416666666666746E-2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A7E-4B2E-B60D-6D9E12C92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61991984"/>
        <c:axId val="461991000"/>
      </c:barChart>
      <c:lineChart>
        <c:grouping val="standard"/>
        <c:varyColors val="0"/>
        <c:ser>
          <c:idx val="1"/>
          <c:order val="1"/>
          <c:tx>
            <c:v>payroll numbers</c:v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val>
            <c:numRef>
              <c:f>Sheet1!$R$8:$R$26</c:f>
              <c:numCache>
                <c:formatCode>0.00%</c:formatCode>
                <c:ptCount val="19"/>
                <c:pt idx="0">
                  <c:v>3.8398244651673061E-2</c:v>
                </c:pt>
                <c:pt idx="1">
                  <c:v>1.5460295151089166E-2</c:v>
                </c:pt>
                <c:pt idx="2">
                  <c:v>-4.3177892918823109E-4</c:v>
                </c:pt>
                <c:pt idx="3">
                  <c:v>2.5029797377830683E-2</c:v>
                </c:pt>
                <c:pt idx="4">
                  <c:v>1.130856219709213E-2</c:v>
                </c:pt>
                <c:pt idx="5">
                  <c:v>7.9365079365079361E-3</c:v>
                </c:pt>
                <c:pt idx="6">
                  <c:v>1.6666666666666666E-2</c:v>
                </c:pt>
                <c:pt idx="7">
                  <c:v>4.365690806368773E-2</c:v>
                </c:pt>
                <c:pt idx="8">
                  <c:v>3.2418952618453796E-2</c:v>
                </c:pt>
                <c:pt idx="9">
                  <c:v>2.2933011466505802E-2</c:v>
                </c:pt>
                <c:pt idx="10">
                  <c:v>3.835425383542538E-2</c:v>
                </c:pt>
                <c:pt idx="11">
                  <c:v>2.8394424367578733E-2</c:v>
                </c:pt>
                <c:pt idx="12">
                  <c:v>1.0013351134846461E-2</c:v>
                </c:pt>
                <c:pt idx="13">
                  <c:v>2.6420079260237778E-2</c:v>
                </c:pt>
                <c:pt idx="14">
                  <c:v>3.8065843621399205E-2</c:v>
                </c:pt>
                <c:pt idx="15">
                  <c:v>5.1871898962562023E-2</c:v>
                </c:pt>
                <c:pt idx="16">
                  <c:v>6.0114085125054798E-2</c:v>
                </c:pt>
                <c:pt idx="17">
                  <c:v>5.8795860771401698E-2</c:v>
                </c:pt>
                <c:pt idx="18">
                  <c:v>2.5261860751694357E-2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A7E-4B2E-B60D-6D9E12C92B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61991984"/>
        <c:axId val="461991000"/>
      </c:lineChart>
      <c:catAx>
        <c:axId val="4619919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991000"/>
        <c:crosses val="autoZero"/>
        <c:auto val="1"/>
        <c:lblAlgn val="ctr"/>
        <c:lblOffset val="100"/>
        <c:noMultiLvlLbl val="0"/>
      </c:catAx>
      <c:valAx>
        <c:axId val="4619910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1991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DIFFERENCE BETWEEN HOURS AND PAYROLLS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Sheet1!$A$8:$B$26</c:f>
              <c:strCache>
                <c:ptCount val="19"/>
                <c:pt idx="0">
                  <c:v>Total private</c:v>
                </c:pt>
                <c:pt idx="1">
                  <c:v>Goods-producing</c:v>
                </c:pt>
                <c:pt idx="2">
                  <c:v>Mining and logging</c:v>
                </c:pt>
                <c:pt idx="3">
                  <c:v>Construction</c:v>
                </c:pt>
                <c:pt idx="4">
                  <c:v>Manufacturing</c:v>
                </c:pt>
                <c:pt idx="5">
                  <c:v>Durable goods</c:v>
                </c:pt>
                <c:pt idx="6">
                  <c:v>Nondurable goods</c:v>
                </c:pt>
                <c:pt idx="7">
                  <c:v>Private service-providing</c:v>
                </c:pt>
                <c:pt idx="8">
                  <c:v>Trade, transportation, and utilities</c:v>
                </c:pt>
                <c:pt idx="9">
                  <c:v>Wholesale trade</c:v>
                </c:pt>
                <c:pt idx="10">
                  <c:v>Retail trade</c:v>
                </c:pt>
                <c:pt idx="11">
                  <c:v>Transportation and warehousing</c:v>
                </c:pt>
                <c:pt idx="12">
                  <c:v>Utilities</c:v>
                </c:pt>
                <c:pt idx="13">
                  <c:v>Information</c:v>
                </c:pt>
                <c:pt idx="14">
                  <c:v>Financial activities</c:v>
                </c:pt>
                <c:pt idx="15">
                  <c:v>Professional and business services</c:v>
                </c:pt>
                <c:pt idx="16">
                  <c:v>Education and health services</c:v>
                </c:pt>
                <c:pt idx="17">
                  <c:v>Leisure and hospitality</c:v>
                </c:pt>
                <c:pt idx="18">
                  <c:v>Other services</c:v>
                </c:pt>
              </c:strCache>
            </c:strRef>
          </c:cat>
          <c:val>
            <c:numRef>
              <c:f>Sheet1!$P$8:$P$26</c:f>
              <c:numCache>
                <c:formatCode>0.00%</c:formatCode>
                <c:ptCount val="19"/>
                <c:pt idx="0">
                  <c:v>-3.2476078831030097E-2</c:v>
                </c:pt>
                <c:pt idx="1">
                  <c:v>-2.4904156641120556E-2</c:v>
                </c:pt>
                <c:pt idx="2">
                  <c:v>-4.5710975216449734E-2</c:v>
                </c:pt>
                <c:pt idx="3">
                  <c:v>-2.2307474328828736E-2</c:v>
                </c:pt>
                <c:pt idx="4">
                  <c:v>-2.6320109541202896E-2</c:v>
                </c:pt>
                <c:pt idx="5">
                  <c:v>-2.6015603981705548E-2</c:v>
                </c:pt>
                <c:pt idx="6">
                  <c:v>-3.0969408025427025E-2</c:v>
                </c:pt>
                <c:pt idx="7">
                  <c:v>-3.2402888771083216E-2</c:v>
                </c:pt>
                <c:pt idx="8">
                  <c:v>-3.2418952618453734E-2</c:v>
                </c:pt>
                <c:pt idx="9">
                  <c:v>-2.3848762382256861E-2</c:v>
                </c:pt>
                <c:pt idx="10">
                  <c:v>-4.8081880294569279E-2</c:v>
                </c:pt>
                <c:pt idx="11">
                  <c:v>-1.824949683134669E-2</c:v>
                </c:pt>
                <c:pt idx="12">
                  <c:v>-7.9450988080624896E-3</c:v>
                </c:pt>
                <c:pt idx="13">
                  <c:v>-4.2583872363686104E-2</c:v>
                </c:pt>
                <c:pt idx="14">
                  <c:v>-2.5986464846593504E-2</c:v>
                </c:pt>
                <c:pt idx="15">
                  <c:v>-4.0210091382386848E-2</c:v>
                </c:pt>
                <c:pt idx="16">
                  <c:v>-3.3743509136158201E-2</c:v>
                </c:pt>
                <c:pt idx="17">
                  <c:v>-4.2898813080258558E-2</c:v>
                </c:pt>
                <c:pt idx="18">
                  <c:v>-1.4845194085027602E-2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88A-48EA-8FFA-CC37C4C8C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454762528"/>
        <c:axId val="454765152"/>
      </c:lineChart>
      <c:catAx>
        <c:axId val="45476252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765152"/>
        <c:crosses val="autoZero"/>
        <c:auto val="1"/>
        <c:lblAlgn val="ctr"/>
        <c:lblOffset val="100"/>
        <c:noMultiLvlLbl val="0"/>
      </c:catAx>
      <c:valAx>
        <c:axId val="454765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547625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419099</xdr:colOff>
      <xdr:row>27</xdr:row>
      <xdr:rowOff>23811</xdr:rowOff>
    </xdr:from>
    <xdr:to>
      <xdr:col>9</xdr:col>
      <xdr:colOff>323849</xdr:colOff>
      <xdr:row>45</xdr:row>
      <xdr:rowOff>123825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588EC45-C865-4C05-9C30-ED444FAD958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495300</xdr:colOff>
      <xdr:row>27</xdr:row>
      <xdr:rowOff>4761</xdr:rowOff>
    </xdr:from>
    <xdr:to>
      <xdr:col>19</xdr:col>
      <xdr:colOff>552450</xdr:colOff>
      <xdr:row>45</xdr:row>
      <xdr:rowOff>161924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C55F931-D6B1-4A12-A6F8-A8DDDA60971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323849</xdr:colOff>
      <xdr:row>46</xdr:row>
      <xdr:rowOff>176212</xdr:rowOff>
    </xdr:from>
    <xdr:to>
      <xdr:col>10</xdr:col>
      <xdr:colOff>133350</xdr:colOff>
      <xdr:row>64</xdr:row>
      <xdr:rowOff>171450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E3B75C7-424D-437E-B208-C45939F485B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10</xdr:col>
      <xdr:colOff>323849</xdr:colOff>
      <xdr:row>46</xdr:row>
      <xdr:rowOff>176211</xdr:rowOff>
    </xdr:from>
    <xdr:to>
      <xdr:col>19</xdr:col>
      <xdr:colOff>28574</xdr:colOff>
      <xdr:row>64</xdr:row>
      <xdr:rowOff>66674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4B58DFE-9C90-4949-804E-C21988E69C8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www.bls.gov/news.release/empsit.t25.htm" TargetMode="External"/><Relationship Id="rId7" Type="http://schemas.openxmlformats.org/officeDocument/2006/relationships/hyperlink" Target="https://www.bls.gov/news.release/empsit.t25.htm" TargetMode="External"/><Relationship Id="rId2" Type="http://schemas.openxmlformats.org/officeDocument/2006/relationships/hyperlink" Target="https://www.bls.gov/news.release/empsit.t25.htm" TargetMode="External"/><Relationship Id="rId1" Type="http://schemas.openxmlformats.org/officeDocument/2006/relationships/hyperlink" Target="https://www.bls.gov/news.release/empsit.t25.htm" TargetMode="External"/><Relationship Id="rId6" Type="http://schemas.openxmlformats.org/officeDocument/2006/relationships/hyperlink" Target="https://www.bls.gov/news.release/empsit.t25.htm" TargetMode="External"/><Relationship Id="rId5" Type="http://schemas.openxmlformats.org/officeDocument/2006/relationships/hyperlink" Target="https://www.bls.gov/news.release/empsit.t25.htm" TargetMode="External"/><Relationship Id="rId4" Type="http://schemas.openxmlformats.org/officeDocument/2006/relationships/hyperlink" Target="https://www.bls.gov/news.release/empsit.t25.htm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6E6CEF-CFC8-44E8-998E-7BC1C887F855}">
  <dimension ref="A1:T26"/>
  <sheetViews>
    <sheetView tabSelected="1" workbookViewId="0">
      <selection activeCell="A2" sqref="A2:P2"/>
    </sheetView>
  </sheetViews>
  <sheetFormatPr defaultRowHeight="15" x14ac:dyDescent="0.25"/>
  <cols>
    <col min="3" max="3" width="11.5703125" bestFit="1" customWidth="1"/>
    <col min="17" max="17" width="10.5703125" customWidth="1"/>
  </cols>
  <sheetData>
    <row r="1" spans="1:20" s="32" customFormat="1" ht="15.75" x14ac:dyDescent="0.25">
      <c r="A1" s="39" t="s">
        <v>38</v>
      </c>
    </row>
    <row r="2" spans="1:20" ht="15.75" thickBot="1" x14ac:dyDescent="0.3">
      <c r="A2" s="31" t="s">
        <v>39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20" s="37" customFormat="1" ht="15.75" thickBot="1" x14ac:dyDescent="0.3">
      <c r="A3" s="1"/>
      <c r="B3" s="33" t="s">
        <v>0</v>
      </c>
      <c r="C3" s="34"/>
      <c r="D3" s="34"/>
      <c r="E3" s="34"/>
      <c r="F3" s="34"/>
      <c r="G3" s="35"/>
      <c r="H3" s="33" t="s">
        <v>1</v>
      </c>
      <c r="I3" s="34"/>
      <c r="J3" s="34"/>
      <c r="K3" s="34"/>
      <c r="L3" s="35"/>
      <c r="M3" s="36"/>
      <c r="O3" s="37" t="s">
        <v>43</v>
      </c>
      <c r="P3" s="37" t="s">
        <v>47</v>
      </c>
      <c r="Q3" s="38" t="s">
        <v>34</v>
      </c>
      <c r="S3" s="38" t="s">
        <v>51</v>
      </c>
    </row>
    <row r="4" spans="1:20" ht="39" thickBot="1" x14ac:dyDescent="0.3">
      <c r="A4" s="21" t="s">
        <v>2</v>
      </c>
      <c r="B4" s="22"/>
      <c r="D4" s="2" t="s">
        <v>3</v>
      </c>
      <c r="E4" s="2" t="s">
        <v>36</v>
      </c>
      <c r="F4" s="2" t="s">
        <v>37</v>
      </c>
      <c r="G4" s="3" t="s">
        <v>3</v>
      </c>
      <c r="H4" s="2" t="s">
        <v>6</v>
      </c>
      <c r="I4" s="2" t="s">
        <v>2</v>
      </c>
      <c r="J4" s="2" t="s">
        <v>36</v>
      </c>
      <c r="K4" s="2" t="s">
        <v>37</v>
      </c>
      <c r="L4" s="3" t="s">
        <v>3</v>
      </c>
      <c r="M4" s="2" t="s">
        <v>6</v>
      </c>
      <c r="N4" s="3" t="s">
        <v>40</v>
      </c>
      <c r="O4" s="3" t="s">
        <v>44</v>
      </c>
      <c r="P4" s="29" t="s">
        <v>43</v>
      </c>
      <c r="Q4" s="30" t="s">
        <v>35</v>
      </c>
      <c r="S4" s="30" t="s">
        <v>30</v>
      </c>
    </row>
    <row r="5" spans="1:20" ht="15.75" thickBot="1" x14ac:dyDescent="0.3">
      <c r="A5" s="23">
        <v>2018</v>
      </c>
      <c r="B5" s="24"/>
      <c r="D5" s="2">
        <v>2018</v>
      </c>
      <c r="E5" s="2"/>
      <c r="F5" s="7" t="s">
        <v>5</v>
      </c>
      <c r="G5" s="3"/>
      <c r="H5" s="2" t="s">
        <v>4</v>
      </c>
      <c r="I5" s="3">
        <v>2018</v>
      </c>
      <c r="J5" s="7" t="s">
        <v>5</v>
      </c>
      <c r="K5" s="7" t="s">
        <v>5</v>
      </c>
      <c r="L5" s="3"/>
      <c r="M5" s="2" t="s">
        <v>4</v>
      </c>
      <c r="N5" s="3" t="s">
        <v>41</v>
      </c>
      <c r="O5" s="3" t="s">
        <v>45</v>
      </c>
      <c r="Q5" s="30" t="s">
        <v>48</v>
      </c>
      <c r="R5" t="s">
        <v>29</v>
      </c>
      <c r="S5" s="30" t="s">
        <v>50</v>
      </c>
      <c r="T5" t="s">
        <v>31</v>
      </c>
    </row>
    <row r="6" spans="1:20" ht="26.25" thickBot="1" x14ac:dyDescent="0.3">
      <c r="A6" s="25"/>
      <c r="B6" s="26"/>
      <c r="C6" s="4"/>
      <c r="D6" s="13">
        <v>43435</v>
      </c>
      <c r="E6" s="13">
        <v>43739</v>
      </c>
      <c r="F6" s="13">
        <v>43770</v>
      </c>
      <c r="G6" s="16">
        <v>43800</v>
      </c>
      <c r="H6" s="2" t="s">
        <v>7</v>
      </c>
      <c r="I6" s="13">
        <v>43435</v>
      </c>
      <c r="J6" s="13">
        <v>43739</v>
      </c>
      <c r="K6" s="13">
        <v>43770</v>
      </c>
      <c r="L6" s="16">
        <v>43800</v>
      </c>
      <c r="M6" s="2" t="s">
        <v>7</v>
      </c>
      <c r="N6" t="s">
        <v>42</v>
      </c>
      <c r="O6" t="s">
        <v>46</v>
      </c>
      <c r="Q6" s="30" t="s">
        <v>49</v>
      </c>
      <c r="R6" t="s">
        <v>27</v>
      </c>
      <c r="T6" t="s">
        <v>32</v>
      </c>
    </row>
    <row r="7" spans="1:20" ht="15.75" thickBot="1" x14ac:dyDescent="0.3">
      <c r="A7" s="27"/>
      <c r="B7" s="28"/>
      <c r="C7" s="5"/>
      <c r="D7" s="6"/>
      <c r="E7" s="6"/>
      <c r="F7" s="6"/>
      <c r="G7" s="3"/>
      <c r="H7" s="2" t="s">
        <v>5</v>
      </c>
      <c r="I7" s="6"/>
      <c r="J7" s="6"/>
      <c r="K7" s="6"/>
      <c r="L7" s="3"/>
      <c r="M7" s="2" t="s">
        <v>5</v>
      </c>
      <c r="R7" t="s">
        <v>28</v>
      </c>
      <c r="T7" t="s">
        <v>33</v>
      </c>
    </row>
    <row r="8" spans="1:20" ht="15.75" thickBot="1" x14ac:dyDescent="0.3">
      <c r="A8" s="19" t="s">
        <v>8</v>
      </c>
      <c r="B8" s="20"/>
      <c r="C8" s="10">
        <f>F8/D8</f>
        <v>1.005922165820643</v>
      </c>
      <c r="D8" s="8">
        <v>118.2</v>
      </c>
      <c r="E8" s="8">
        <v>118.7</v>
      </c>
      <c r="F8" s="8">
        <v>118.9</v>
      </c>
      <c r="G8" s="8">
        <v>119</v>
      </c>
      <c r="H8" s="8">
        <v>0.1</v>
      </c>
      <c r="I8" s="8">
        <v>182.3</v>
      </c>
      <c r="J8" s="8">
        <v>188.3</v>
      </c>
      <c r="K8" s="8">
        <v>188.9</v>
      </c>
      <c r="L8" s="8">
        <v>189.3</v>
      </c>
      <c r="M8" s="8">
        <v>0.2</v>
      </c>
      <c r="N8" s="11">
        <f>L8/I8</f>
        <v>1.0383982446516731</v>
      </c>
      <c r="O8" s="12">
        <f>N8-C8</f>
        <v>3.2476078831030097E-2</v>
      </c>
      <c r="P8" s="12">
        <f>C8-N8</f>
        <v>-3.2476078831030097E-2</v>
      </c>
      <c r="Q8" s="15">
        <f>(C8+0.6%)-100%</f>
        <v>1.1922165820642983E-2</v>
      </c>
      <c r="R8" s="12">
        <f>(L8-I8)/I8</f>
        <v>3.8398244651673061E-2</v>
      </c>
      <c r="S8" s="14">
        <f>L8-I8</f>
        <v>7</v>
      </c>
      <c r="T8" s="14">
        <f>(S8/R8)*C8/100</f>
        <v>1.8337961082910326</v>
      </c>
    </row>
    <row r="9" spans="1:20" ht="15.75" thickBot="1" x14ac:dyDescent="0.3">
      <c r="A9" s="17" t="s">
        <v>9</v>
      </c>
      <c r="B9" s="18"/>
      <c r="C9" s="10">
        <f t="shared" ref="C9:C26" si="0">F9/D9</f>
        <v>0.9905561385099686</v>
      </c>
      <c r="D9" s="9">
        <v>95.3</v>
      </c>
      <c r="E9" s="9">
        <v>94.5</v>
      </c>
      <c r="F9" s="9">
        <v>94.4</v>
      </c>
      <c r="G9" s="9">
        <v>94.2</v>
      </c>
      <c r="H9" s="9">
        <v>-0.2</v>
      </c>
      <c r="I9" s="9">
        <v>142.30000000000001</v>
      </c>
      <c r="J9" s="9">
        <v>144.4</v>
      </c>
      <c r="K9" s="9">
        <v>144.4</v>
      </c>
      <c r="L9" s="9">
        <v>144.5</v>
      </c>
      <c r="M9" s="9">
        <v>0.1</v>
      </c>
      <c r="N9" s="11">
        <f t="shared" ref="N9:N26" si="1">L9/I9</f>
        <v>1.0154602951510892</v>
      </c>
      <c r="O9" s="12">
        <f t="shared" ref="O9:O26" si="2">N9-C9</f>
        <v>2.4904156641120556E-2</v>
      </c>
      <c r="P9" s="12">
        <f t="shared" ref="P9:P26" si="3">C9-N9</f>
        <v>-2.4904156641120556E-2</v>
      </c>
      <c r="Q9" s="15">
        <f t="shared" ref="Q9:Q26" si="4">(C9+0.6%)-100%</f>
        <v>-3.4438614900313969E-3</v>
      </c>
      <c r="R9" s="12">
        <f t="shared" ref="R9:R26" si="5">(L9-I9)/I9</f>
        <v>1.5460295151089166E-2</v>
      </c>
      <c r="S9" s="14">
        <f t="shared" ref="S9:S26" si="6">L9-I9</f>
        <v>2.1999999999999886</v>
      </c>
      <c r="T9" s="14">
        <f t="shared" ref="T9:T26" si="7">(S9/R9)*C9/100</f>
        <v>1.4095613850996855</v>
      </c>
    </row>
    <row r="10" spans="1:20" ht="15.75" thickBot="1" x14ac:dyDescent="0.3">
      <c r="A10" s="19" t="s">
        <v>10</v>
      </c>
      <c r="B10" s="20"/>
      <c r="C10" s="10">
        <f t="shared" si="0"/>
        <v>0.95385724585436205</v>
      </c>
      <c r="D10" s="8">
        <v>138.69999999999999</v>
      </c>
      <c r="E10" s="8">
        <v>136.19999999999999</v>
      </c>
      <c r="F10" s="8">
        <v>132.30000000000001</v>
      </c>
      <c r="G10" s="8">
        <v>129.1</v>
      </c>
      <c r="H10" s="8">
        <v>-2.4</v>
      </c>
      <c r="I10" s="8">
        <v>231.6</v>
      </c>
      <c r="J10" s="8">
        <v>244.6</v>
      </c>
      <c r="K10" s="8">
        <v>237.6</v>
      </c>
      <c r="L10" s="8">
        <v>231.5</v>
      </c>
      <c r="M10" s="8">
        <v>-2.6</v>
      </c>
      <c r="N10" s="11">
        <f t="shared" si="1"/>
        <v>0.99956822107081178</v>
      </c>
      <c r="O10" s="12">
        <f t="shared" si="2"/>
        <v>4.5710975216449734E-2</v>
      </c>
      <c r="P10" s="12">
        <f t="shared" si="3"/>
        <v>-4.5710975216449734E-2</v>
      </c>
      <c r="Q10" s="15">
        <f t="shared" si="4"/>
        <v>-4.0142754145637949E-2</v>
      </c>
      <c r="R10" s="12">
        <f t="shared" si="5"/>
        <v>-4.3177892918823109E-4</v>
      </c>
      <c r="S10" s="14">
        <f t="shared" si="6"/>
        <v>-9.9999999999994316E-2</v>
      </c>
      <c r="T10" s="14">
        <f t="shared" si="7"/>
        <v>2.2091333813987024</v>
      </c>
    </row>
    <row r="11" spans="1:20" ht="15.75" thickBot="1" x14ac:dyDescent="0.3">
      <c r="A11" s="17" t="s">
        <v>11</v>
      </c>
      <c r="B11" s="18"/>
      <c r="C11" s="10">
        <f t="shared" si="0"/>
        <v>1.0027223230490019</v>
      </c>
      <c r="D11" s="9">
        <v>110.2</v>
      </c>
      <c r="E11" s="9">
        <v>111.5</v>
      </c>
      <c r="F11" s="9">
        <v>110.5</v>
      </c>
      <c r="G11" s="9">
        <v>110.7</v>
      </c>
      <c r="H11" s="9">
        <v>0.2</v>
      </c>
      <c r="I11" s="9">
        <v>167.8</v>
      </c>
      <c r="J11" s="9">
        <v>172.5</v>
      </c>
      <c r="K11" s="9">
        <v>171.1</v>
      </c>
      <c r="L11" s="9">
        <v>172</v>
      </c>
      <c r="M11" s="9">
        <v>0.5</v>
      </c>
      <c r="N11" s="11">
        <f t="shared" si="1"/>
        <v>1.0250297973778306</v>
      </c>
      <c r="O11" s="12">
        <f t="shared" si="2"/>
        <v>2.2307474328828736E-2</v>
      </c>
      <c r="P11" s="12">
        <f t="shared" si="3"/>
        <v>-2.2307474328828736E-2</v>
      </c>
      <c r="Q11" s="15">
        <f t="shared" si="4"/>
        <v>8.7223230490018899E-3</v>
      </c>
      <c r="R11" s="12">
        <f t="shared" si="5"/>
        <v>2.5029797377830683E-2</v>
      </c>
      <c r="S11" s="14">
        <f t="shared" si="6"/>
        <v>4.1999999999999886</v>
      </c>
      <c r="T11" s="14">
        <f t="shared" si="7"/>
        <v>1.6825680580762252</v>
      </c>
    </row>
    <row r="12" spans="1:20" ht="15.75" thickBot="1" x14ac:dyDescent="0.3">
      <c r="A12" s="19" t="s">
        <v>12</v>
      </c>
      <c r="B12" s="20"/>
      <c r="C12" s="10">
        <f t="shared" si="0"/>
        <v>0.98498845265588919</v>
      </c>
      <c r="D12" s="8">
        <v>86.6</v>
      </c>
      <c r="E12" s="8">
        <v>84.8</v>
      </c>
      <c r="F12" s="8">
        <v>85.3</v>
      </c>
      <c r="G12" s="8">
        <v>85.2</v>
      </c>
      <c r="H12" s="8">
        <v>-0.1</v>
      </c>
      <c r="I12" s="8">
        <v>123.8</v>
      </c>
      <c r="J12" s="8">
        <v>123.8</v>
      </c>
      <c r="K12" s="8">
        <v>124.8</v>
      </c>
      <c r="L12" s="8">
        <v>125.2</v>
      </c>
      <c r="M12" s="8">
        <v>0.3</v>
      </c>
      <c r="N12" s="11">
        <f t="shared" si="1"/>
        <v>1.0113085621970921</v>
      </c>
      <c r="O12" s="12">
        <f t="shared" si="2"/>
        <v>2.6320109541202896E-2</v>
      </c>
      <c r="P12" s="12">
        <f t="shared" si="3"/>
        <v>-2.6320109541202896E-2</v>
      </c>
      <c r="Q12" s="15">
        <f t="shared" si="4"/>
        <v>-9.011547344110804E-3</v>
      </c>
      <c r="R12" s="12">
        <f t="shared" si="5"/>
        <v>1.130856219709213E-2</v>
      </c>
      <c r="S12" s="14">
        <f t="shared" si="6"/>
        <v>1.4000000000000057</v>
      </c>
      <c r="T12" s="14">
        <f t="shared" si="7"/>
        <v>1.2194157043879907</v>
      </c>
    </row>
    <row r="13" spans="1:20" ht="15.75" thickBot="1" x14ac:dyDescent="0.3">
      <c r="A13" s="17" t="s">
        <v>13</v>
      </c>
      <c r="B13" s="18"/>
      <c r="C13" s="10">
        <f t="shared" si="0"/>
        <v>0.98192090395480236</v>
      </c>
      <c r="D13" s="9">
        <v>88.5</v>
      </c>
      <c r="E13" s="9">
        <v>86.1</v>
      </c>
      <c r="F13" s="9">
        <v>86.9</v>
      </c>
      <c r="G13" s="9">
        <v>86.9</v>
      </c>
      <c r="H13" s="9">
        <v>0</v>
      </c>
      <c r="I13" s="9">
        <v>126</v>
      </c>
      <c r="J13" s="9">
        <v>124.9</v>
      </c>
      <c r="K13" s="9">
        <v>126.6</v>
      </c>
      <c r="L13" s="9">
        <v>127</v>
      </c>
      <c r="M13" s="9">
        <v>0.3</v>
      </c>
      <c r="N13" s="11">
        <f t="shared" si="1"/>
        <v>1.0079365079365079</v>
      </c>
      <c r="O13" s="12">
        <f t="shared" si="2"/>
        <v>2.6015603981705548E-2</v>
      </c>
      <c r="P13" s="12">
        <f t="shared" si="3"/>
        <v>-2.6015603981705548E-2</v>
      </c>
      <c r="Q13" s="15">
        <f t="shared" si="4"/>
        <v>-1.2079096045197635E-2</v>
      </c>
      <c r="R13" s="12">
        <f t="shared" si="5"/>
        <v>7.9365079365079361E-3</v>
      </c>
      <c r="S13" s="14">
        <f t="shared" si="6"/>
        <v>1</v>
      </c>
      <c r="T13" s="14">
        <f t="shared" si="7"/>
        <v>1.2372203389830509</v>
      </c>
    </row>
    <row r="14" spans="1:20" ht="15.75" thickBot="1" x14ac:dyDescent="0.3">
      <c r="A14" s="19" t="s">
        <v>14</v>
      </c>
      <c r="B14" s="20"/>
      <c r="C14" s="10">
        <f t="shared" si="0"/>
        <v>0.98569725864123958</v>
      </c>
      <c r="D14" s="8">
        <v>83.9</v>
      </c>
      <c r="E14" s="8">
        <v>82.7</v>
      </c>
      <c r="F14" s="8">
        <v>82.7</v>
      </c>
      <c r="G14" s="8">
        <v>82.8</v>
      </c>
      <c r="H14" s="8">
        <v>0.1</v>
      </c>
      <c r="I14" s="8">
        <v>120</v>
      </c>
      <c r="J14" s="8">
        <v>121.4</v>
      </c>
      <c r="K14" s="8">
        <v>121.6</v>
      </c>
      <c r="L14" s="8">
        <v>122</v>
      </c>
      <c r="M14" s="8">
        <v>0.3</v>
      </c>
      <c r="N14" s="11">
        <f t="shared" si="1"/>
        <v>1.0166666666666666</v>
      </c>
      <c r="O14" s="12">
        <f t="shared" si="2"/>
        <v>3.0969408025427025E-2</v>
      </c>
      <c r="P14" s="12">
        <f t="shared" si="3"/>
        <v>-3.0969408025427025E-2</v>
      </c>
      <c r="Q14" s="15">
        <f t="shared" si="4"/>
        <v>-8.3027413587604126E-3</v>
      </c>
      <c r="R14" s="12">
        <f t="shared" si="5"/>
        <v>1.6666666666666666E-2</v>
      </c>
      <c r="S14" s="14">
        <f t="shared" si="6"/>
        <v>2</v>
      </c>
      <c r="T14" s="14">
        <f t="shared" si="7"/>
        <v>1.1828367103694875</v>
      </c>
    </row>
    <row r="15" spans="1:20" ht="25.5" customHeight="1" thickBot="1" x14ac:dyDescent="0.3">
      <c r="A15" s="17" t="s">
        <v>15</v>
      </c>
      <c r="B15" s="18"/>
      <c r="C15" s="10">
        <f t="shared" si="0"/>
        <v>1.0112540192926045</v>
      </c>
      <c r="D15" s="9">
        <v>124.4</v>
      </c>
      <c r="E15" s="9">
        <v>125.6</v>
      </c>
      <c r="F15" s="9">
        <v>125.8</v>
      </c>
      <c r="G15" s="9">
        <v>125.9</v>
      </c>
      <c r="H15" s="9">
        <v>0.1</v>
      </c>
      <c r="I15" s="9">
        <v>194.7</v>
      </c>
      <c r="J15" s="9">
        <v>202.2</v>
      </c>
      <c r="K15" s="9">
        <v>202.9</v>
      </c>
      <c r="L15" s="9">
        <v>203.2</v>
      </c>
      <c r="M15" s="9">
        <v>0.1</v>
      </c>
      <c r="N15" s="11">
        <f t="shared" si="1"/>
        <v>1.0436569080636877</v>
      </c>
      <c r="O15" s="12">
        <f t="shared" si="2"/>
        <v>3.2402888771083216E-2</v>
      </c>
      <c r="P15" s="12">
        <f t="shared" si="3"/>
        <v>-3.2402888771083216E-2</v>
      </c>
      <c r="Q15" s="15">
        <f t="shared" si="4"/>
        <v>1.7254019292604506E-2</v>
      </c>
      <c r="R15" s="12">
        <f t="shared" si="5"/>
        <v>4.365690806368773E-2</v>
      </c>
      <c r="S15" s="14">
        <f t="shared" si="6"/>
        <v>8.5</v>
      </c>
      <c r="T15" s="14">
        <f t="shared" si="7"/>
        <v>1.9689115755627009</v>
      </c>
    </row>
    <row r="16" spans="1:20" ht="38.25" customHeight="1" thickBot="1" x14ac:dyDescent="0.3">
      <c r="A16" s="19" t="s">
        <v>16</v>
      </c>
      <c r="B16" s="20"/>
      <c r="C16" s="10">
        <f t="shared" si="0"/>
        <v>1</v>
      </c>
      <c r="D16" s="8">
        <v>110.5</v>
      </c>
      <c r="E16" s="8">
        <v>110.9</v>
      </c>
      <c r="F16" s="8">
        <v>110.5</v>
      </c>
      <c r="G16" s="8">
        <v>111.3</v>
      </c>
      <c r="H16" s="8">
        <v>0.7</v>
      </c>
      <c r="I16" s="8">
        <v>160.4</v>
      </c>
      <c r="J16" s="8">
        <v>164.6</v>
      </c>
      <c r="K16" s="8">
        <v>164.5</v>
      </c>
      <c r="L16" s="8">
        <v>165.6</v>
      </c>
      <c r="M16" s="8">
        <v>0.7</v>
      </c>
      <c r="N16" s="11">
        <f t="shared" si="1"/>
        <v>1.0324189526184537</v>
      </c>
      <c r="O16" s="12">
        <f t="shared" si="2"/>
        <v>3.2418952618453734E-2</v>
      </c>
      <c r="P16" s="12">
        <f t="shared" si="3"/>
        <v>-3.2418952618453734E-2</v>
      </c>
      <c r="Q16" s="15">
        <f t="shared" si="4"/>
        <v>6.0000000000000053E-3</v>
      </c>
      <c r="R16" s="12">
        <f t="shared" si="5"/>
        <v>3.2418952618453796E-2</v>
      </c>
      <c r="S16" s="14">
        <f t="shared" si="6"/>
        <v>5.1999999999999886</v>
      </c>
      <c r="T16" s="14">
        <f t="shared" si="7"/>
        <v>1.6040000000000001</v>
      </c>
    </row>
    <row r="17" spans="1:20" ht="15.75" thickBot="1" x14ac:dyDescent="0.3">
      <c r="A17" s="17" t="s">
        <v>17</v>
      </c>
      <c r="B17" s="18"/>
      <c r="C17" s="10">
        <f t="shared" si="0"/>
        <v>0.99908424908424898</v>
      </c>
      <c r="D17" s="9">
        <v>109.2</v>
      </c>
      <c r="E17" s="9">
        <v>109.3</v>
      </c>
      <c r="F17" s="9">
        <v>109.1</v>
      </c>
      <c r="G17" s="9">
        <v>109.1</v>
      </c>
      <c r="H17" s="9">
        <v>0</v>
      </c>
      <c r="I17" s="9">
        <v>165.7</v>
      </c>
      <c r="J17" s="9">
        <v>169.9</v>
      </c>
      <c r="K17" s="9">
        <v>170.3</v>
      </c>
      <c r="L17" s="9">
        <v>169.5</v>
      </c>
      <c r="M17" s="9">
        <v>-0.5</v>
      </c>
      <c r="N17" s="11">
        <f t="shared" si="1"/>
        <v>1.0229330114665058</v>
      </c>
      <c r="O17" s="12">
        <f t="shared" si="2"/>
        <v>2.3848762382256861E-2</v>
      </c>
      <c r="P17" s="12">
        <f t="shared" si="3"/>
        <v>-2.3848762382256861E-2</v>
      </c>
      <c r="Q17" s="15">
        <f t="shared" si="4"/>
        <v>5.0842490842488708E-3</v>
      </c>
      <c r="R17" s="12">
        <f t="shared" si="5"/>
        <v>2.2933011466505802E-2</v>
      </c>
      <c r="S17" s="14">
        <f t="shared" si="6"/>
        <v>3.8000000000000114</v>
      </c>
      <c r="T17" s="14">
        <f t="shared" si="7"/>
        <v>1.6554826007326005</v>
      </c>
    </row>
    <row r="18" spans="1:20" ht="15.75" thickBot="1" x14ac:dyDescent="0.3">
      <c r="A18" s="19" t="s">
        <v>18</v>
      </c>
      <c r="B18" s="20"/>
      <c r="C18" s="10">
        <f t="shared" si="0"/>
        <v>0.99027237354085607</v>
      </c>
      <c r="D18" s="8">
        <v>102.8</v>
      </c>
      <c r="E18" s="8">
        <v>103</v>
      </c>
      <c r="F18" s="8">
        <v>101.8</v>
      </c>
      <c r="G18" s="8">
        <v>103.1</v>
      </c>
      <c r="H18" s="8">
        <v>1.3</v>
      </c>
      <c r="I18" s="8">
        <v>143.4</v>
      </c>
      <c r="J18" s="8">
        <v>148</v>
      </c>
      <c r="K18" s="8">
        <v>146.69999999999999</v>
      </c>
      <c r="L18" s="8">
        <v>148.9</v>
      </c>
      <c r="M18" s="8">
        <v>1.5</v>
      </c>
      <c r="N18" s="11">
        <f t="shared" si="1"/>
        <v>1.0383542538354253</v>
      </c>
      <c r="O18" s="12">
        <f t="shared" si="2"/>
        <v>4.8081880294569279E-2</v>
      </c>
      <c r="P18" s="12">
        <f t="shared" si="3"/>
        <v>-4.8081880294569279E-2</v>
      </c>
      <c r="Q18" s="15">
        <f t="shared" si="4"/>
        <v>-3.727626459143929E-3</v>
      </c>
      <c r="R18" s="12">
        <f t="shared" si="5"/>
        <v>3.835425383542538E-2</v>
      </c>
      <c r="S18" s="14">
        <f t="shared" si="6"/>
        <v>5.5</v>
      </c>
      <c r="T18" s="14">
        <f t="shared" si="7"/>
        <v>1.4200505836575876</v>
      </c>
    </row>
    <row r="19" spans="1:20" ht="25.5" customHeight="1" thickBot="1" x14ac:dyDescent="0.3">
      <c r="A19" s="17" t="s">
        <v>19</v>
      </c>
      <c r="B19" s="18"/>
      <c r="C19" s="10">
        <f t="shared" si="0"/>
        <v>1.010144927536232</v>
      </c>
      <c r="D19" s="9">
        <v>138</v>
      </c>
      <c r="E19" s="9">
        <v>138.69999999999999</v>
      </c>
      <c r="F19" s="9">
        <v>139.4</v>
      </c>
      <c r="G19" s="9">
        <v>139.6</v>
      </c>
      <c r="H19" s="9">
        <v>0.1</v>
      </c>
      <c r="I19" s="9">
        <v>193.7</v>
      </c>
      <c r="J19" s="9">
        <v>198.2</v>
      </c>
      <c r="K19" s="9">
        <v>198.7</v>
      </c>
      <c r="L19" s="9">
        <v>199.2</v>
      </c>
      <c r="M19" s="9">
        <v>0.3</v>
      </c>
      <c r="N19" s="11">
        <f t="shared" si="1"/>
        <v>1.0283944243675787</v>
      </c>
      <c r="O19" s="12">
        <f t="shared" si="2"/>
        <v>1.824949683134669E-2</v>
      </c>
      <c r="P19" s="12">
        <f t="shared" si="3"/>
        <v>-1.824949683134669E-2</v>
      </c>
      <c r="Q19" s="15">
        <f t="shared" si="4"/>
        <v>1.6144927536231979E-2</v>
      </c>
      <c r="R19" s="12">
        <f t="shared" si="5"/>
        <v>2.8394424367578733E-2</v>
      </c>
      <c r="S19" s="14">
        <f t="shared" si="6"/>
        <v>5.5</v>
      </c>
      <c r="T19" s="14">
        <f t="shared" si="7"/>
        <v>1.9566507246376812</v>
      </c>
    </row>
    <row r="20" spans="1:20" ht="15.75" thickBot="1" x14ac:dyDescent="0.3">
      <c r="A20" s="19" t="s">
        <v>20</v>
      </c>
      <c r="B20" s="20"/>
      <c r="C20" s="10">
        <f t="shared" si="0"/>
        <v>1.0020682523267839</v>
      </c>
      <c r="D20" s="8">
        <v>96.7</v>
      </c>
      <c r="E20" s="8">
        <v>96.4</v>
      </c>
      <c r="F20" s="8">
        <v>96.9</v>
      </c>
      <c r="G20" s="8">
        <v>97.3</v>
      </c>
      <c r="H20" s="8">
        <v>0.4</v>
      </c>
      <c r="I20" s="8">
        <v>149.80000000000001</v>
      </c>
      <c r="J20" s="8">
        <v>149.19999999999999</v>
      </c>
      <c r="K20" s="8">
        <v>149.80000000000001</v>
      </c>
      <c r="L20" s="8">
        <v>151.30000000000001</v>
      </c>
      <c r="M20" s="8">
        <v>1</v>
      </c>
      <c r="N20" s="11">
        <f t="shared" si="1"/>
        <v>1.0100133511348464</v>
      </c>
      <c r="O20" s="12">
        <f t="shared" si="2"/>
        <v>7.9450988080624896E-3</v>
      </c>
      <c r="P20" s="12">
        <f t="shared" si="3"/>
        <v>-7.9450988080624896E-3</v>
      </c>
      <c r="Q20" s="15">
        <f t="shared" si="4"/>
        <v>8.0682523267838757E-3</v>
      </c>
      <c r="R20" s="12">
        <f t="shared" si="5"/>
        <v>1.0013351134846461E-2</v>
      </c>
      <c r="S20" s="14">
        <f t="shared" si="6"/>
        <v>1.5</v>
      </c>
      <c r="T20" s="14">
        <f t="shared" si="7"/>
        <v>1.5010982419855226</v>
      </c>
    </row>
    <row r="21" spans="1:20" ht="15.75" thickBot="1" x14ac:dyDescent="0.3">
      <c r="A21" s="17" t="s">
        <v>21</v>
      </c>
      <c r="B21" s="18"/>
      <c r="C21" s="10">
        <f t="shared" si="0"/>
        <v>0.98383620689655171</v>
      </c>
      <c r="D21" s="9">
        <v>92.8</v>
      </c>
      <c r="E21" s="9">
        <v>90.9</v>
      </c>
      <c r="F21" s="9">
        <v>91.3</v>
      </c>
      <c r="G21" s="9">
        <v>91.3</v>
      </c>
      <c r="H21" s="9">
        <v>0</v>
      </c>
      <c r="I21" s="9">
        <v>151.4</v>
      </c>
      <c r="J21" s="9">
        <v>154.69999999999999</v>
      </c>
      <c r="K21" s="9">
        <v>154.5</v>
      </c>
      <c r="L21" s="9">
        <v>155.4</v>
      </c>
      <c r="M21" s="9">
        <v>0.6</v>
      </c>
      <c r="N21" s="11">
        <f t="shared" si="1"/>
        <v>1.0264200792602378</v>
      </c>
      <c r="O21" s="12">
        <f t="shared" si="2"/>
        <v>4.2583872363686104E-2</v>
      </c>
      <c r="P21" s="12">
        <f t="shared" si="3"/>
        <v>-4.2583872363686104E-2</v>
      </c>
      <c r="Q21" s="15">
        <f t="shared" si="4"/>
        <v>-1.0163793103448282E-2</v>
      </c>
      <c r="R21" s="12">
        <f t="shared" si="5"/>
        <v>2.6420079260237778E-2</v>
      </c>
      <c r="S21" s="14">
        <f t="shared" si="6"/>
        <v>4</v>
      </c>
      <c r="T21" s="14">
        <f t="shared" si="7"/>
        <v>1.4895280172413794</v>
      </c>
    </row>
    <row r="22" spans="1:20" ht="15.75" thickBot="1" x14ac:dyDescent="0.3">
      <c r="A22" s="19" t="s">
        <v>22</v>
      </c>
      <c r="B22" s="20"/>
      <c r="C22" s="10">
        <f t="shared" si="0"/>
        <v>1.0120793787748057</v>
      </c>
      <c r="D22" s="8">
        <v>115.9</v>
      </c>
      <c r="E22" s="8">
        <v>117.2</v>
      </c>
      <c r="F22" s="8">
        <v>117.3</v>
      </c>
      <c r="G22" s="8">
        <v>117.3</v>
      </c>
      <c r="H22" s="8">
        <v>0</v>
      </c>
      <c r="I22" s="8">
        <v>194.4</v>
      </c>
      <c r="J22" s="8">
        <v>201.2</v>
      </c>
      <c r="K22" s="8">
        <v>202.2</v>
      </c>
      <c r="L22" s="8">
        <v>201.8</v>
      </c>
      <c r="M22" s="8">
        <v>-0.2</v>
      </c>
      <c r="N22" s="11">
        <f t="shared" si="1"/>
        <v>1.0380658436213992</v>
      </c>
      <c r="O22" s="12">
        <f t="shared" si="2"/>
        <v>2.5986464846593504E-2</v>
      </c>
      <c r="P22" s="12">
        <f t="shared" si="3"/>
        <v>-2.5986464846593504E-2</v>
      </c>
      <c r="Q22" s="15">
        <f t="shared" si="4"/>
        <v>1.8079378774805699E-2</v>
      </c>
      <c r="R22" s="12">
        <f t="shared" si="5"/>
        <v>3.8065843621399205E-2</v>
      </c>
      <c r="S22" s="14">
        <f t="shared" si="6"/>
        <v>7.4000000000000057</v>
      </c>
      <c r="T22" s="14">
        <f t="shared" si="7"/>
        <v>1.9674823123382223</v>
      </c>
    </row>
    <row r="23" spans="1:20" ht="25.5" customHeight="1" thickBot="1" x14ac:dyDescent="0.3">
      <c r="A23" s="17" t="s">
        <v>23</v>
      </c>
      <c r="B23" s="18"/>
      <c r="C23" s="10">
        <f t="shared" si="0"/>
        <v>1.0116618075801751</v>
      </c>
      <c r="D23" s="9">
        <v>137.19999999999999</v>
      </c>
      <c r="E23" s="9">
        <v>138.5</v>
      </c>
      <c r="F23" s="9">
        <v>138.80000000000001</v>
      </c>
      <c r="G23" s="9">
        <v>138.80000000000001</v>
      </c>
      <c r="H23" s="9">
        <v>0</v>
      </c>
      <c r="I23" s="9">
        <v>221.7</v>
      </c>
      <c r="J23" s="9">
        <v>231.7</v>
      </c>
      <c r="K23" s="9">
        <v>232.9</v>
      </c>
      <c r="L23" s="9">
        <v>233.2</v>
      </c>
      <c r="M23" s="9">
        <v>0.1</v>
      </c>
      <c r="N23" s="11">
        <f t="shared" si="1"/>
        <v>1.0518718989625619</v>
      </c>
      <c r="O23" s="12">
        <f t="shared" si="2"/>
        <v>4.0210091382386848E-2</v>
      </c>
      <c r="P23" s="12">
        <f t="shared" si="3"/>
        <v>-4.0210091382386848E-2</v>
      </c>
      <c r="Q23" s="15">
        <f t="shared" si="4"/>
        <v>1.7661807580175104E-2</v>
      </c>
      <c r="R23" s="12">
        <f t="shared" si="5"/>
        <v>5.1871898962562023E-2</v>
      </c>
      <c r="S23" s="14">
        <f t="shared" si="6"/>
        <v>11.5</v>
      </c>
      <c r="T23" s="14">
        <f t="shared" si="7"/>
        <v>2.2428542274052479</v>
      </c>
    </row>
    <row r="24" spans="1:20" ht="25.5" customHeight="1" thickBot="1" x14ac:dyDescent="0.3">
      <c r="A24" s="19" t="s">
        <v>24</v>
      </c>
      <c r="B24" s="20"/>
      <c r="C24" s="10">
        <f t="shared" si="0"/>
        <v>1.0263705759888966</v>
      </c>
      <c r="D24" s="8">
        <v>144.1</v>
      </c>
      <c r="E24" s="8">
        <v>147.4</v>
      </c>
      <c r="F24" s="8">
        <v>147.9</v>
      </c>
      <c r="G24" s="8">
        <v>148.5</v>
      </c>
      <c r="H24" s="8">
        <v>0.4</v>
      </c>
      <c r="I24" s="8">
        <v>227.9</v>
      </c>
      <c r="J24" s="8">
        <v>239.6</v>
      </c>
      <c r="K24" s="8">
        <v>240.1</v>
      </c>
      <c r="L24" s="8">
        <v>241.6</v>
      </c>
      <c r="M24" s="8">
        <v>0.6</v>
      </c>
      <c r="N24" s="11">
        <f t="shared" si="1"/>
        <v>1.0601140851250548</v>
      </c>
      <c r="O24" s="12">
        <f t="shared" si="2"/>
        <v>3.3743509136158201E-2</v>
      </c>
      <c r="P24" s="12">
        <f t="shared" si="3"/>
        <v>-3.3743509136158201E-2</v>
      </c>
      <c r="Q24" s="15">
        <f t="shared" si="4"/>
        <v>3.2370575988896588E-2</v>
      </c>
      <c r="R24" s="12">
        <f t="shared" si="5"/>
        <v>6.0114085125054798E-2</v>
      </c>
      <c r="S24" s="14">
        <f t="shared" si="6"/>
        <v>13.699999999999989</v>
      </c>
      <c r="T24" s="14">
        <f t="shared" si="7"/>
        <v>2.3390985426786957</v>
      </c>
    </row>
    <row r="25" spans="1:20" ht="25.5" customHeight="1" thickBot="1" x14ac:dyDescent="0.3">
      <c r="A25" s="17" t="s">
        <v>25</v>
      </c>
      <c r="B25" s="18"/>
      <c r="C25" s="10">
        <f t="shared" si="0"/>
        <v>1.0158970476911431</v>
      </c>
      <c r="D25" s="9">
        <v>132.1</v>
      </c>
      <c r="E25" s="9">
        <v>133.4</v>
      </c>
      <c r="F25" s="9">
        <v>134.19999999999999</v>
      </c>
      <c r="G25" s="9">
        <v>134.6</v>
      </c>
      <c r="H25" s="9">
        <v>0.3</v>
      </c>
      <c r="I25" s="9">
        <v>212.6</v>
      </c>
      <c r="J25" s="9">
        <v>222</v>
      </c>
      <c r="K25" s="9">
        <v>224.4</v>
      </c>
      <c r="L25" s="9">
        <v>225.1</v>
      </c>
      <c r="M25" s="9">
        <v>0.3</v>
      </c>
      <c r="N25" s="11">
        <f t="shared" si="1"/>
        <v>1.0587958607714016</v>
      </c>
      <c r="O25" s="12">
        <f t="shared" si="2"/>
        <v>4.2898813080258558E-2</v>
      </c>
      <c r="P25" s="12">
        <f t="shared" si="3"/>
        <v>-4.2898813080258558E-2</v>
      </c>
      <c r="Q25" s="15">
        <f t="shared" si="4"/>
        <v>2.189704769114309E-2</v>
      </c>
      <c r="R25" s="12">
        <f t="shared" si="5"/>
        <v>5.8795860771401698E-2</v>
      </c>
      <c r="S25" s="14">
        <f t="shared" si="6"/>
        <v>12.5</v>
      </c>
      <c r="T25" s="14">
        <f t="shared" si="7"/>
        <v>2.1597971233913702</v>
      </c>
    </row>
    <row r="26" spans="1:20" ht="15.75" thickBot="1" x14ac:dyDescent="0.3">
      <c r="A26" s="19" t="s">
        <v>26</v>
      </c>
      <c r="B26" s="20"/>
      <c r="C26" s="10">
        <f t="shared" si="0"/>
        <v>1.0104166666666667</v>
      </c>
      <c r="D26" s="8">
        <v>105.6</v>
      </c>
      <c r="E26" s="8">
        <v>106.2</v>
      </c>
      <c r="F26" s="8">
        <v>106.7</v>
      </c>
      <c r="G26" s="8">
        <v>106.3</v>
      </c>
      <c r="H26" s="8">
        <v>-0.4</v>
      </c>
      <c r="I26" s="8">
        <v>162.30000000000001</v>
      </c>
      <c r="J26" s="8">
        <v>165.1</v>
      </c>
      <c r="K26" s="8">
        <v>166.4</v>
      </c>
      <c r="L26" s="8">
        <v>166.4</v>
      </c>
      <c r="M26" s="8">
        <v>0</v>
      </c>
      <c r="N26" s="11">
        <f t="shared" si="1"/>
        <v>1.0252618607516943</v>
      </c>
      <c r="O26" s="12">
        <f t="shared" si="2"/>
        <v>1.4845194085027602E-2</v>
      </c>
      <c r="P26" s="12">
        <f t="shared" si="3"/>
        <v>-1.4845194085027602E-2</v>
      </c>
      <c r="Q26" s="15">
        <f t="shared" si="4"/>
        <v>1.6416666666666746E-2</v>
      </c>
      <c r="R26" s="12">
        <f t="shared" si="5"/>
        <v>2.5261860751694357E-2</v>
      </c>
      <c r="S26" s="14">
        <f t="shared" si="6"/>
        <v>4.0999999999999943</v>
      </c>
      <c r="T26" s="14">
        <f t="shared" si="7"/>
        <v>1.6399062500000001</v>
      </c>
    </row>
  </sheetData>
  <mergeCells count="25">
    <mergeCell ref="A7:B7"/>
    <mergeCell ref="B3:G3"/>
    <mergeCell ref="H3:L3"/>
    <mergeCell ref="A4:B4"/>
    <mergeCell ref="A5:B5"/>
    <mergeCell ref="A6:B6"/>
    <mergeCell ref="A18:B18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25:B25"/>
    <mergeCell ref="A26:B26"/>
    <mergeCell ref="A19:B19"/>
    <mergeCell ref="A20:B20"/>
    <mergeCell ref="A21:B21"/>
    <mergeCell ref="A22:B22"/>
    <mergeCell ref="A23:B23"/>
    <mergeCell ref="A24:B24"/>
  </mergeCells>
  <phoneticPr fontId="8" type="noConversion"/>
  <hyperlinks>
    <hyperlink ref="B3" r:id="rId1" location="ces_table9.f.2" tooltip="Click to jump to footnotes at bottom of the table" display="https://www.bls.gov/news.release/empsit.t25.htm - ces_table9.f.2" xr:uid="{9AEA89A0-1331-4AEF-927B-B4BED27895E9}"/>
    <hyperlink ref="H3" r:id="rId2" location="ces_table9.f.3" tooltip="Click to jump to footnotes at bottom of the table" display="https://www.bls.gov/news.release/empsit.t25.htm - ces_table9.f.3" xr:uid="{BBF40475-3457-4DF1-B177-809E848BC7DC}"/>
    <hyperlink ref="F5" r:id="rId3" location="ces_table9.f.p" tooltip="Preliminary" display="https://www.bls.gov/news.release/empsit.t25.htm - ces_table9.f.p" xr:uid="{371B2E83-B58B-47AE-9112-D58A3A77E2F5}"/>
    <hyperlink ref="J5" r:id="rId4" location="ces_table9.f.p" tooltip="Preliminary" display="https://www.bls.gov/news.release/empsit.t25.htm - ces_table9.f.p" xr:uid="{3D50015C-625E-44E9-B15F-BEB7A01B9C80}"/>
    <hyperlink ref="K5" r:id="rId5" location="ces_table9.f.p" tooltip="Preliminary" display="https://www.bls.gov/news.release/empsit.t25.htm - ces_table9.f.p" xr:uid="{4EB9981A-581D-48A3-8CF1-29F3C4933B1D}"/>
    <hyperlink ref="M7" r:id="rId6" location="ces_table9.f.p" tooltip="Preliminary" display="https://www.bls.gov/news.release/empsit.t25.htm - ces_table9.f.p" xr:uid="{498C838E-38A2-4F6F-BE48-5B4F9A23D684}"/>
    <hyperlink ref="H7" r:id="rId7" location="ces_table9.f.p" tooltip="Preliminary" display="https://www.bls.gov/news.release/empsit.t25.htm - ces_table9.f.p" xr:uid="{90E214AF-BE84-4A22-8C5F-6DCCC8E2E5D1}"/>
  </hyperlinks>
  <pageMargins left="0.7" right="0.7" top="0.75" bottom="0.75" header="0.3" footer="0.3"/>
  <pageSetup paperSize="9" orientation="portrait" horizontalDpi="0" verticalDpi="0" r:id="rId8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 smith</dc:creator>
  <cp:lastModifiedBy>mike smith</cp:lastModifiedBy>
  <dcterms:created xsi:type="dcterms:W3CDTF">2020-01-10T16:25:57Z</dcterms:created>
  <dcterms:modified xsi:type="dcterms:W3CDTF">2020-01-11T15:01:28Z</dcterms:modified>
</cp:coreProperties>
</file>