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19-2\"/>
    </mc:Choice>
  </mc:AlternateContent>
  <xr:revisionPtr revIDLastSave="0" documentId="13_ncr:1_{F5673201-15E1-431E-AD7C-193E474FFC1A}" xr6:coauthVersionLast="43" xr6:coauthVersionMax="43" xr10:uidLastSave="{00000000-0000-0000-0000-000000000000}"/>
  <bookViews>
    <workbookView xWindow="-120" yWindow="-120" windowWidth="20730" windowHeight="11160" xr2:uid="{DFE023BB-0D13-4F51-A9A8-23EA46C865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3" i="1" l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AP33" i="1"/>
  <c r="AQ33" i="1"/>
  <c r="AR33" i="1"/>
  <c r="AS33" i="1"/>
  <c r="AT33" i="1"/>
  <c r="AU33" i="1"/>
  <c r="AV33" i="1"/>
  <c r="AW33" i="1"/>
  <c r="AX33" i="1"/>
  <c r="AY33" i="1"/>
  <c r="AZ33" i="1"/>
  <c r="BA33" i="1"/>
  <c r="BB33" i="1"/>
  <c r="BC33" i="1"/>
  <c r="C33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S32" i="1"/>
  <c r="T32" i="1"/>
  <c r="U32" i="1"/>
  <c r="V32" i="1"/>
  <c r="W32" i="1"/>
  <c r="X32" i="1"/>
  <c r="Y32" i="1"/>
  <c r="Z32" i="1"/>
  <c r="AA32" i="1"/>
  <c r="AB32" i="1"/>
  <c r="AC32" i="1"/>
  <c r="AD32" i="1"/>
  <c r="AE32" i="1"/>
  <c r="AF32" i="1"/>
  <c r="AG32" i="1"/>
  <c r="AH32" i="1"/>
  <c r="AI32" i="1"/>
  <c r="AJ32" i="1"/>
  <c r="AK32" i="1"/>
  <c r="AL32" i="1"/>
  <c r="AM32" i="1"/>
  <c r="AN32" i="1"/>
  <c r="AO32" i="1"/>
  <c r="AP32" i="1"/>
  <c r="AQ32" i="1"/>
  <c r="AR32" i="1"/>
  <c r="AS32" i="1"/>
  <c r="AT32" i="1"/>
  <c r="AU32" i="1"/>
  <c r="AV32" i="1"/>
  <c r="AW32" i="1"/>
  <c r="AX32" i="1"/>
  <c r="AY32" i="1"/>
  <c r="AZ32" i="1"/>
  <c r="BA32" i="1"/>
  <c r="BB32" i="1"/>
  <c r="BC32" i="1"/>
  <c r="C32" i="1"/>
  <c r="AE34" i="1" l="1"/>
  <c r="AK34" i="1"/>
  <c r="D29" i="1"/>
  <c r="E29" i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P29" i="1"/>
  <c r="AQ29" i="1"/>
  <c r="AR29" i="1"/>
  <c r="AS29" i="1"/>
  <c r="AT29" i="1"/>
  <c r="AU29" i="1"/>
  <c r="AV29" i="1"/>
  <c r="AW29" i="1"/>
  <c r="AX29" i="1"/>
  <c r="AY29" i="1"/>
  <c r="AZ29" i="1"/>
  <c r="BA29" i="1"/>
  <c r="BB29" i="1"/>
  <c r="BC29" i="1"/>
  <c r="C29" i="1"/>
  <c r="AZ26" i="1"/>
  <c r="AZ28" i="1" s="1"/>
  <c r="AZ34" i="1" s="1"/>
  <c r="AV26" i="1"/>
  <c r="AV28" i="1" s="1"/>
  <c r="AV34" i="1" s="1"/>
  <c r="AR26" i="1"/>
  <c r="AR28" i="1" s="1"/>
  <c r="AR34" i="1" s="1"/>
  <c r="AN26" i="1"/>
  <c r="AN28" i="1" s="1"/>
  <c r="AN34" i="1" s="1"/>
  <c r="AJ26" i="1"/>
  <c r="AJ28" i="1" s="1"/>
  <c r="AJ34" i="1" s="1"/>
  <c r="AF26" i="1"/>
  <c r="AF28" i="1" s="1"/>
  <c r="AF34" i="1" s="1"/>
  <c r="AB26" i="1"/>
  <c r="AB28" i="1" s="1"/>
  <c r="AB34" i="1" s="1"/>
  <c r="X26" i="1"/>
  <c r="X28" i="1" s="1"/>
  <c r="X34" i="1" s="1"/>
  <c r="T26" i="1"/>
  <c r="T28" i="1" s="1"/>
  <c r="T34" i="1" s="1"/>
  <c r="P26" i="1"/>
  <c r="P28" i="1" s="1"/>
  <c r="P34" i="1" s="1"/>
  <c r="L26" i="1"/>
  <c r="L28" i="1" s="1"/>
  <c r="L34" i="1" s="1"/>
  <c r="H26" i="1"/>
  <c r="H28" i="1" s="1"/>
  <c r="H34" i="1" s="1"/>
  <c r="D26" i="1"/>
  <c r="D28" i="1" s="1"/>
  <c r="D34" i="1" s="1"/>
  <c r="E26" i="1"/>
  <c r="E28" i="1" s="1"/>
  <c r="E34" i="1" s="1"/>
  <c r="F26" i="1"/>
  <c r="F28" i="1" s="1"/>
  <c r="F34" i="1" s="1"/>
  <c r="G26" i="1"/>
  <c r="G28" i="1" s="1"/>
  <c r="G34" i="1" s="1"/>
  <c r="I26" i="1"/>
  <c r="I28" i="1" s="1"/>
  <c r="I34" i="1" s="1"/>
  <c r="J26" i="1"/>
  <c r="J28" i="1" s="1"/>
  <c r="J34" i="1" s="1"/>
  <c r="K26" i="1"/>
  <c r="K28" i="1" s="1"/>
  <c r="K34" i="1" s="1"/>
  <c r="M26" i="1"/>
  <c r="M28" i="1" s="1"/>
  <c r="M34" i="1" s="1"/>
  <c r="N26" i="1"/>
  <c r="N28" i="1" s="1"/>
  <c r="N34" i="1" s="1"/>
  <c r="O26" i="1"/>
  <c r="O28" i="1" s="1"/>
  <c r="O34" i="1" s="1"/>
  <c r="Q26" i="1"/>
  <c r="Q28" i="1" s="1"/>
  <c r="Q34" i="1" s="1"/>
  <c r="R26" i="1"/>
  <c r="R28" i="1" s="1"/>
  <c r="R34" i="1" s="1"/>
  <c r="S26" i="1"/>
  <c r="S28" i="1" s="1"/>
  <c r="S34" i="1" s="1"/>
  <c r="U26" i="1"/>
  <c r="U28" i="1" s="1"/>
  <c r="U34" i="1" s="1"/>
  <c r="V26" i="1"/>
  <c r="V28" i="1" s="1"/>
  <c r="V34" i="1" s="1"/>
  <c r="W26" i="1"/>
  <c r="W28" i="1" s="1"/>
  <c r="W34" i="1" s="1"/>
  <c r="Y26" i="1"/>
  <c r="Y28" i="1" s="1"/>
  <c r="Y34" i="1" s="1"/>
  <c r="Z26" i="1"/>
  <c r="Z28" i="1" s="1"/>
  <c r="Z34" i="1" s="1"/>
  <c r="AA26" i="1"/>
  <c r="AA28" i="1" s="1"/>
  <c r="AA34" i="1" s="1"/>
  <c r="AC26" i="1"/>
  <c r="AC28" i="1" s="1"/>
  <c r="AC34" i="1" s="1"/>
  <c r="AD26" i="1"/>
  <c r="AD28" i="1" s="1"/>
  <c r="AD34" i="1" s="1"/>
  <c r="AE26" i="1"/>
  <c r="AE28" i="1" s="1"/>
  <c r="AG26" i="1"/>
  <c r="AG28" i="1" s="1"/>
  <c r="AG34" i="1" s="1"/>
  <c r="AH26" i="1"/>
  <c r="AH28" i="1" s="1"/>
  <c r="AH34" i="1" s="1"/>
  <c r="AI26" i="1"/>
  <c r="AI28" i="1" s="1"/>
  <c r="AI34" i="1" s="1"/>
  <c r="AK26" i="1"/>
  <c r="AK28" i="1" s="1"/>
  <c r="AL26" i="1"/>
  <c r="AL28" i="1" s="1"/>
  <c r="AL34" i="1" s="1"/>
  <c r="AM26" i="1"/>
  <c r="AM28" i="1" s="1"/>
  <c r="AM34" i="1" s="1"/>
  <c r="AO26" i="1"/>
  <c r="AO28" i="1" s="1"/>
  <c r="AO34" i="1" s="1"/>
  <c r="AP26" i="1"/>
  <c r="AP28" i="1" s="1"/>
  <c r="AP34" i="1" s="1"/>
  <c r="AQ26" i="1"/>
  <c r="AQ28" i="1" s="1"/>
  <c r="AQ34" i="1" s="1"/>
  <c r="AS26" i="1"/>
  <c r="AS28" i="1" s="1"/>
  <c r="AS34" i="1" s="1"/>
  <c r="AT26" i="1"/>
  <c r="AT28" i="1" s="1"/>
  <c r="AT34" i="1" s="1"/>
  <c r="AU26" i="1"/>
  <c r="AU28" i="1" s="1"/>
  <c r="AU34" i="1" s="1"/>
  <c r="AW26" i="1"/>
  <c r="AW28" i="1" s="1"/>
  <c r="AW34" i="1" s="1"/>
  <c r="AX26" i="1"/>
  <c r="AX28" i="1" s="1"/>
  <c r="AX34" i="1" s="1"/>
  <c r="AY26" i="1"/>
  <c r="AY28" i="1" s="1"/>
  <c r="AY34" i="1" s="1"/>
  <c r="BA26" i="1"/>
  <c r="BA28" i="1" s="1"/>
  <c r="BA34" i="1" s="1"/>
  <c r="BB26" i="1"/>
  <c r="BB28" i="1" s="1"/>
  <c r="BB34" i="1" s="1"/>
  <c r="BC26" i="1"/>
  <c r="BC28" i="1" s="1"/>
  <c r="BC34" i="1" s="1"/>
  <c r="BC38" i="1"/>
  <c r="BB38" i="1"/>
  <c r="BA38" i="1"/>
  <c r="AZ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C26" i="1" l="1"/>
  <c r="C28" i="1" s="1"/>
  <c r="C34" i="1" l="1"/>
</calcChain>
</file>

<file path=xl/sharedStrings.xml><?xml version="1.0" encoding="utf-8"?>
<sst xmlns="http://schemas.openxmlformats.org/spreadsheetml/2006/main" count="182" uniqueCount="79">
  <si>
    <t>Gross Output by Industry</t>
  </si>
  <si>
    <t>[Billions of dollars] Seasonally adjusted at annual rates</t>
  </si>
  <si>
    <t>Bureau of Economic Analysis</t>
  </si>
  <si>
    <t>Release Date: July 19, 2019</t>
  </si>
  <si>
    <t>Line</t>
  </si>
  <si>
    <t/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</si>
  <si>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</si>
  <si>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</si>
  <si>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</si>
  <si>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</si>
  <si>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</si>
  <si>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</si>
  <si>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</si>
  <si>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</si>
  <si>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</si>
  <si>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</si>
  <si>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</si>
  <si>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</si>
  <si>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</si>
  <si>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</si>
  <si>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I</t>
  </si>
  <si>
    <t>II</t>
  </si>
  <si>
    <t>III</t>
  </si>
  <si>
    <t>IV</t>
  </si>
  <si>
    <t xml:space="preserve">    1</t>
  </si>
  <si>
    <t xml:space="preserve">    All industries</t>
  </si>
  <si>
    <t xml:space="preserve">    2</t>
  </si>
  <si>
    <t>Private industries</t>
  </si>
  <si>
    <t xml:space="preserve">    3</t>
  </si>
  <si>
    <t xml:space="preserve">  Agriculture, forestry, fishing, and hunting</t>
  </si>
  <si>
    <t xml:space="preserve">    6</t>
  </si>
  <si>
    <t xml:space="preserve">  Mining</t>
  </si>
  <si>
    <t xml:space="preserve">    10</t>
  </si>
  <si>
    <t xml:space="preserve">  Utilities</t>
  </si>
  <si>
    <t xml:space="preserve">    11</t>
  </si>
  <si>
    <t xml:space="preserve">  Construction</t>
  </si>
  <si>
    <t xml:space="preserve">    12</t>
  </si>
  <si>
    <t xml:space="preserve">  Manufacturing</t>
  </si>
  <si>
    <t xml:space="preserve">    34</t>
  </si>
  <si>
    <t xml:space="preserve">  Wholesale trade</t>
  </si>
  <si>
    <t>rate of turnover</t>
  </si>
  <si>
    <t xml:space="preserve">    40</t>
  </si>
  <si>
    <t xml:space="preserve">  Transportation and warehousing</t>
  </si>
  <si>
    <t xml:space="preserve">    49</t>
  </si>
  <si>
    <t xml:space="preserve">    65</t>
  </si>
  <si>
    <t xml:space="preserve">  Professional and business services</t>
  </si>
  <si>
    <t xml:space="preserve">    66</t>
  </si>
  <si>
    <t xml:space="preserve">    Professional, scientific, and technical services</t>
  </si>
  <si>
    <t xml:space="preserve">    67</t>
  </si>
  <si>
    <t xml:space="preserve">      Legal services</t>
  </si>
  <si>
    <t xml:space="preserve">    70</t>
  </si>
  <si>
    <t xml:space="preserve">    Management of companies and enterprises</t>
  </si>
  <si>
    <t xml:space="preserve">    71</t>
  </si>
  <si>
    <t xml:space="preserve">    Administrative and waste management services</t>
  </si>
  <si>
    <t xml:space="preserve">    74</t>
  </si>
  <si>
    <t xml:space="preserve">  Educational services, health care, and social assistance</t>
  </si>
  <si>
    <t xml:space="preserve">    81</t>
  </si>
  <si>
    <t xml:space="preserve">  Arts, entertainment, recreation, accommodation, and food services</t>
  </si>
  <si>
    <t xml:space="preserve">    88</t>
  </si>
  <si>
    <t xml:space="preserve">  Other services, except government</t>
  </si>
  <si>
    <t xml:space="preserve">    98</t>
  </si>
  <si>
    <t>Addenda:</t>
  </si>
  <si>
    <t xml:space="preserve">    99</t>
  </si>
  <si>
    <t xml:space="preserve">    Private goods-producing industries [1]</t>
  </si>
  <si>
    <t xml:space="preserve">    Private goods-producing industries GVA</t>
  </si>
  <si>
    <t xml:space="preserve">    100</t>
  </si>
  <si>
    <t xml:space="preserve">    Private services-producing industries [2]</t>
  </si>
  <si>
    <t>Legend / Footnotes:</t>
  </si>
  <si>
    <t>1. Consists of agriculture, forestry, fishing, and hunting; mining; construction; and manufacturing.</t>
  </si>
  <si>
    <t>2. Consists of utilities; wholesale trade; retail trade; transportation and warehousing; information; finance, insurance, real estate, rental, and leasing; professional and business services; educational services, health care, and social assistance; arts, entertainment, recreation, accommodation, and food services; and other services, except government.</t>
  </si>
  <si>
    <t>total</t>
  </si>
  <si>
    <t>total goods</t>
  </si>
  <si>
    <t>total less legal</t>
  </si>
  <si>
    <t xml:space="preserve">  Information (less internet services)</t>
  </si>
  <si>
    <t>Retail trade</t>
  </si>
  <si>
    <t>Line 22 divided by line 28</t>
  </si>
  <si>
    <t xml:space="preserve">    less Transit and ground passenger transportation</t>
  </si>
  <si>
    <t xml:space="preserve">    Air transportation</t>
  </si>
  <si>
    <t>total adjusted goods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</si>
</sst>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b/>
      <sz val="14"/>
      <name val="Arial"/>
    </font>
    <font>
      <sz val="13"/>
      <name val="Arial"/>
    </font>
    <font>
      <b/>
      <sz val="10"/>
      <color indexed="9"/>
      <name val="Arial"/>
    </font>
    <font>
      <b/>
      <sz val="10"/>
      <name val="Arial"/>
    </font>
    <font>
      <b/>
      <i/>
      <sz val="15"/>
      <name val="Arial"/>
    </font>
    <font>
      <i/>
      <sz val="10"/>
      <name val="Arial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13">
    <xf numFmtId="0" fontId="0" fillId="0" borderId="0" xfId="0"/>
    <xf numFmtId="0" fontId="5" fillId="2" borderId="1" xfId="0" applyFont="1" applyFill="1" applyBorder="1" applyAlignment="1">
      <alignment horizontal="center"/>
    </xf>
    <xf numFmtId="0" fontId="2" fillId="0" borderId="0" xfId="2"/>
    <xf numFmtId="0" fontId="6" fillId="0" borderId="0" xfId="2" applyFont="1"/>
    <xf numFmtId="2" fontId="2" fillId="0" borderId="0" xfId="2" applyNumberFormat="1"/>
    <xf numFmtId="164" fontId="2" fillId="0" borderId="0" xfId="1" applyNumberFormat="1" applyFont="1"/>
    <xf numFmtId="0" fontId="9" fillId="0" borderId="0" xfId="2" applyFont="1"/>
    <xf numFmtId="0" fontId="5" fillId="2" borderId="1" xfId="0" applyFont="1" applyFill="1" applyBorder="1" applyAlignment="1">
      <alignment horizontal="center"/>
    </xf>
    <xf numFmtId="0" fontId="7" fillId="0" borderId="0" xfId="2" applyFont="1" applyAlignment="1">
      <alignment wrapText="1"/>
    </xf>
    <xf numFmtId="0" fontId="2" fillId="0" borderId="0" xfId="2"/>
    <xf numFmtId="0" fontId="8" fillId="0" borderId="0" xfId="2" applyFont="1" applyAlignment="1">
      <alignment wrapText="1"/>
    </xf>
    <xf numFmtId="0" fontId="3" fillId="0" borderId="0" xfId="2" applyFont="1"/>
    <xf numFmtId="0" fontId="4" fillId="0" borderId="0" xfId="2" applyFont="1"/>
  </cellXfs>
  <cellStyles count="3">
    <cellStyle name="Normal" xfId="0" builtinId="0"/>
    <cellStyle name="Normal 2" xfId="2" xr:uid="{79D3F1E2-002A-477B-9441-7B32820F33F8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/>
              <a:t>GOODS SHARE OF TOTAL NON-FINANCIAL OUTPUT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Sheet1!$C$5:$BC$6</c:f>
              <c:multiLvlStrCache>
                <c:ptCount val="5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  <c:pt idx="20">
                    <c:v>I</c:v>
                  </c:pt>
                  <c:pt idx="21">
                    <c:v>II</c:v>
                  </c:pt>
                  <c:pt idx="22">
                    <c:v>III</c:v>
                  </c:pt>
                  <c:pt idx="23">
                    <c:v>IV</c:v>
                  </c:pt>
                  <c:pt idx="24">
                    <c:v>I</c:v>
                  </c:pt>
                  <c:pt idx="25">
                    <c:v>II</c:v>
                  </c:pt>
                  <c:pt idx="26">
                    <c:v>III</c:v>
                  </c:pt>
                  <c:pt idx="27">
                    <c:v>IV</c:v>
                  </c:pt>
                  <c:pt idx="28">
                    <c:v>I</c:v>
                  </c:pt>
                  <c:pt idx="29">
                    <c:v>II</c:v>
                  </c:pt>
                  <c:pt idx="30">
                    <c:v>III</c:v>
                  </c:pt>
                  <c:pt idx="31">
                    <c:v>IV</c:v>
                  </c:pt>
                  <c:pt idx="32">
                    <c:v>I</c:v>
                  </c:pt>
                  <c:pt idx="33">
                    <c:v>II</c:v>
                  </c:pt>
                  <c:pt idx="34">
                    <c:v>III</c:v>
                  </c:pt>
                  <c:pt idx="35">
                    <c:v>IV</c:v>
                  </c:pt>
                  <c:pt idx="36">
                    <c:v>I</c:v>
                  </c:pt>
                  <c:pt idx="37">
                    <c:v>II</c:v>
                  </c:pt>
                  <c:pt idx="38">
                    <c:v>III</c:v>
                  </c:pt>
                  <c:pt idx="39">
                    <c:v>IV</c:v>
                  </c:pt>
                  <c:pt idx="40">
                    <c:v>I</c:v>
                  </c:pt>
                  <c:pt idx="41">
                    <c:v>II</c:v>
                  </c:pt>
                  <c:pt idx="42">
                    <c:v>III</c:v>
                  </c:pt>
                  <c:pt idx="43">
                    <c:v>IV</c:v>
                  </c:pt>
                  <c:pt idx="44">
                    <c:v>I</c:v>
                  </c:pt>
                  <c:pt idx="45">
                    <c:v>II</c:v>
                  </c:pt>
                  <c:pt idx="46">
                    <c:v>III</c:v>
                  </c:pt>
                  <c:pt idx="47">
                    <c:v>IV</c:v>
                  </c:pt>
                  <c:pt idx="48">
                    <c:v>I</c:v>
                  </c:pt>
                  <c:pt idx="49">
                    <c:v>II</c:v>
                  </c:pt>
                  <c:pt idx="50">
                    <c:v>III</c:v>
                  </c:pt>
                  <c:pt idx="51">
                    <c:v>IV</c:v>
                  </c:pt>
                  <c:pt idx="52">
                    <c:v>I</c:v>
                  </c:pt>
                </c:lvl>
                <c:lvl>
                  <c:pt idx="0">
                    <c:v>2006</c:v>
                  </c:pt>
                  <c:pt idx="4">
                    <c:v>2007</c:v>
                  </c:pt>
                  <c:pt idx="8">
                    <c:v>2008</c:v>
                  </c:pt>
                  <c:pt idx="12">
                    <c:v>2009</c:v>
                  </c:pt>
                  <c:pt idx="16">
                    <c:v>2010</c:v>
                  </c:pt>
                  <c:pt idx="20">
                    <c:v>2011</c:v>
                  </c:pt>
                  <c:pt idx="24">
                    <c:v>2012</c:v>
                  </c:pt>
                  <c:pt idx="28">
                    <c:v>2013</c:v>
                  </c:pt>
                  <c:pt idx="32">
                    <c:v>2014</c:v>
                  </c:pt>
                  <c:pt idx="36">
                    <c:v>2015</c:v>
                  </c:pt>
                  <c:pt idx="40">
                    <c:v>2016</c:v>
                  </c:pt>
                  <c:pt idx="44">
                    <c:v>2017</c:v>
                  </c:pt>
                  <c:pt idx="48">
                    <c:v>2018</c:v>
                  </c:pt>
                  <c:pt idx="52">
                    <c:v>2019</c:v>
                  </c:pt>
                </c:lvl>
              </c:multiLvlStrCache>
            </c:multiLvlStrRef>
          </c:cat>
          <c:val>
            <c:numRef>
              <c:f>Sheet1!$C$33:$BC$33</c:f>
              <c:numCache>
                <c:formatCode>0.0%</c:formatCode>
                <c:ptCount val="53"/>
                <c:pt idx="0">
                  <c:v>0.60085214586299485</c:v>
                </c:pt>
                <c:pt idx="1">
                  <c:v>0.60066192081928305</c:v>
                </c:pt>
                <c:pt idx="2">
                  <c:v>0.59941306321175103</c:v>
                </c:pt>
                <c:pt idx="3">
                  <c:v>0.59462619818137996</c:v>
                </c:pt>
                <c:pt idx="4">
                  <c:v>0.59136476526600512</c:v>
                </c:pt>
                <c:pt idx="5">
                  <c:v>0.59227548062965318</c:v>
                </c:pt>
                <c:pt idx="6">
                  <c:v>0.59137336733151635</c:v>
                </c:pt>
                <c:pt idx="7">
                  <c:v>0.58912743179463567</c:v>
                </c:pt>
                <c:pt idx="8">
                  <c:v>0.58618941102875666</c:v>
                </c:pt>
                <c:pt idx="9">
                  <c:v>0.58444045648252496</c:v>
                </c:pt>
                <c:pt idx="10">
                  <c:v>0.58196477116150902</c:v>
                </c:pt>
                <c:pt idx="11">
                  <c:v>0.57061672267246488</c:v>
                </c:pt>
                <c:pt idx="12">
                  <c:v>0.5615261601910595</c:v>
                </c:pt>
                <c:pt idx="13">
                  <c:v>0.55760853879496941</c:v>
                </c:pt>
                <c:pt idx="14">
                  <c:v>0.55953271717480435</c:v>
                </c:pt>
                <c:pt idx="15">
                  <c:v>0.56186323337948696</c:v>
                </c:pt>
                <c:pt idx="16">
                  <c:v>0.56236775767638203</c:v>
                </c:pt>
                <c:pt idx="17">
                  <c:v>0.56574490697974722</c:v>
                </c:pt>
                <c:pt idx="18">
                  <c:v>0.56557908647164667</c:v>
                </c:pt>
                <c:pt idx="19">
                  <c:v>0.56538765727980822</c:v>
                </c:pt>
                <c:pt idx="20">
                  <c:v>0.56586253470398451</c:v>
                </c:pt>
                <c:pt idx="21">
                  <c:v>0.56715862411204132</c:v>
                </c:pt>
                <c:pt idx="22">
                  <c:v>0.56819700295886222</c:v>
                </c:pt>
                <c:pt idx="23">
                  <c:v>0.56804317539327198</c:v>
                </c:pt>
                <c:pt idx="24">
                  <c:v>0.5653872876367998</c:v>
                </c:pt>
                <c:pt idx="25">
                  <c:v>0.56724121916590364</c:v>
                </c:pt>
                <c:pt idx="26">
                  <c:v>0.56630647464259898</c:v>
                </c:pt>
                <c:pt idx="27">
                  <c:v>0.56617054639648612</c:v>
                </c:pt>
                <c:pt idx="28">
                  <c:v>0.57022347067783374</c:v>
                </c:pt>
                <c:pt idx="29">
                  <c:v>0.56682998383884897</c:v>
                </c:pt>
                <c:pt idx="30">
                  <c:v>0.56611683645682498</c:v>
                </c:pt>
                <c:pt idx="31">
                  <c:v>0.56824000333569624</c:v>
                </c:pt>
                <c:pt idx="32">
                  <c:v>0.56607748792987578</c:v>
                </c:pt>
                <c:pt idx="33">
                  <c:v>0.56442986493226321</c:v>
                </c:pt>
                <c:pt idx="34">
                  <c:v>0.56371330718177481</c:v>
                </c:pt>
                <c:pt idx="35">
                  <c:v>0.56068566215453819</c:v>
                </c:pt>
                <c:pt idx="36">
                  <c:v>0.55999187239662718</c:v>
                </c:pt>
                <c:pt idx="37">
                  <c:v>0.56125073575062689</c:v>
                </c:pt>
                <c:pt idx="38">
                  <c:v>0.56065283279077605</c:v>
                </c:pt>
                <c:pt idx="39">
                  <c:v>0.55841207386191494</c:v>
                </c:pt>
                <c:pt idx="40">
                  <c:v>0.55543823452070318</c:v>
                </c:pt>
                <c:pt idx="41">
                  <c:v>0.55325750154928732</c:v>
                </c:pt>
                <c:pt idx="42">
                  <c:v>0.55327111658534278</c:v>
                </c:pt>
                <c:pt idx="43">
                  <c:v>0.55165139685678044</c:v>
                </c:pt>
                <c:pt idx="44">
                  <c:v>0.55039853391659721</c:v>
                </c:pt>
                <c:pt idx="45">
                  <c:v>0.55070639941602295</c:v>
                </c:pt>
                <c:pt idx="46">
                  <c:v>0.55082235046547778</c:v>
                </c:pt>
                <c:pt idx="47">
                  <c:v>0.55120998844818114</c:v>
                </c:pt>
                <c:pt idx="48">
                  <c:v>0.55045935208716745</c:v>
                </c:pt>
                <c:pt idx="49">
                  <c:v>0.55030072445630018</c:v>
                </c:pt>
                <c:pt idx="50">
                  <c:v>0.55023219814241486</c:v>
                </c:pt>
                <c:pt idx="51">
                  <c:v>0.54778073710484843</c:v>
                </c:pt>
                <c:pt idx="52">
                  <c:v>0.54773939317988773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37-49B5-9220-61850668B1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9730528"/>
        <c:axId val="450309376"/>
      </c:lineChart>
      <c:catAx>
        <c:axId val="479730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0309376"/>
        <c:crosses val="autoZero"/>
        <c:auto val="1"/>
        <c:lblAlgn val="ctr"/>
        <c:lblOffset val="100"/>
        <c:noMultiLvlLbl val="0"/>
      </c:catAx>
      <c:valAx>
        <c:axId val="45030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9730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95249</xdr:colOff>
      <xdr:row>44</xdr:row>
      <xdr:rowOff>119061</xdr:rowOff>
    </xdr:from>
    <xdr:to>
      <xdr:col>7</xdr:col>
      <xdr:colOff>266700</xdr:colOff>
      <xdr:row>62</xdr:row>
      <xdr:rowOff>142874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4E5616D-822D-4029-8F77-A3CB4891AC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72EAD-01F1-4215-9BCE-C98CB47D3476}">
  <dimension ref="A1:BC42"/>
  <sheetViews>
    <sheetView tabSelected="1" topLeftCell="A19" workbookViewId="0">
      <selection activeCell="B19" sqref="B19"/>
    </sheetView>
  </sheetViews>
  <sheetFormatPr defaultRowHeight="15" x14ac:dyDescent="0.25"/>
  <cols>
    <col min="2" max="2" width="39.7109375" customWidth="1"/>
  </cols>
  <sheetData>
    <row r="1" spans="1:55" ht="18" x14ac:dyDescent="0.25">
      <c r="A1" s="11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</row>
    <row r="2" spans="1:55" ht="16.5" x14ac:dyDescent="0.25">
      <c r="A2" s="12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</row>
    <row r="3" spans="1:55" x14ac:dyDescent="0.25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</row>
    <row r="4" spans="1:55" x14ac:dyDescent="0.25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</row>
    <row r="5" spans="1:55" x14ac:dyDescent="0.25">
      <c r="A5" s="1" t="s">
        <v>4</v>
      </c>
      <c r="B5" s="1" t="s">
        <v>5</v>
      </c>
      <c r="C5" s="7" t="s">
        <v>6</v>
      </c>
      <c r="D5" s="7"/>
      <c r="E5" s="7"/>
      <c r="F5" s="7"/>
      <c r="G5" s="7" t="s">
        <v>7</v>
      </c>
      <c r="H5" s="7"/>
      <c r="I5" s="7"/>
      <c r="J5" s="7"/>
      <c r="K5" s="7" t="s">
        <v>8</v>
      </c>
      <c r="L5" s="7"/>
      <c r="M5" s="7"/>
      <c r="N5" s="7"/>
      <c r="O5" s="7" t="s">
        <v>9</v>
      </c>
      <c r="P5" s="7"/>
      <c r="Q5" s="7"/>
      <c r="R5" s="7"/>
      <c r="S5" s="7" t="s">
        <v>10</v>
      </c>
      <c r="T5" s="7"/>
      <c r="U5" s="7"/>
      <c r="V5" s="7"/>
      <c r="W5" s="7" t="s">
        <v>11</v>
      </c>
      <c r="X5" s="7"/>
      <c r="Y5" s="7"/>
      <c r="Z5" s="7"/>
      <c r="AA5" s="7" t="s">
        <v>12</v>
      </c>
      <c r="AB5" s="7"/>
      <c r="AC5" s="7"/>
      <c r="AD5" s="7"/>
      <c r="AE5" s="7" t="s">
        <v>13</v>
      </c>
      <c r="AF5" s="7"/>
      <c r="AG5" s="7"/>
      <c r="AH5" s="7"/>
      <c r="AI5" s="7" t="s">
        <v>14</v>
      </c>
      <c r="AJ5" s="7"/>
      <c r="AK5" s="7"/>
      <c r="AL5" s="7"/>
      <c r="AM5" s="7" t="s">
        <v>15</v>
      </c>
      <c r="AN5" s="7"/>
      <c r="AO5" s="7"/>
      <c r="AP5" s="7"/>
      <c r="AQ5" s="7" t="s">
        <v>16</v>
      </c>
      <c r="AR5" s="7"/>
      <c r="AS5" s="7"/>
      <c r="AT5" s="7"/>
      <c r="AU5" s="7" t="s">
        <v>17</v>
      </c>
      <c r="AV5" s="7"/>
      <c r="AW5" s="7"/>
      <c r="AX5" s="7"/>
      <c r="AY5" s="7" t="s">
        <v>18</v>
      </c>
      <c r="AZ5" s="7"/>
      <c r="BA5" s="7"/>
      <c r="BB5" s="7"/>
      <c r="BC5" s="1" t="s">
        <v>19</v>
      </c>
    </row>
    <row r="6" spans="1:55" x14ac:dyDescent="0.25">
      <c r="A6" s="1"/>
      <c r="B6" s="1"/>
      <c r="C6" s="1" t="s">
        <v>20</v>
      </c>
      <c r="D6" s="1" t="s">
        <v>21</v>
      </c>
      <c r="E6" s="1" t="s">
        <v>22</v>
      </c>
      <c r="F6" s="1" t="s">
        <v>23</v>
      </c>
      <c r="G6" s="1" t="s">
        <v>20</v>
      </c>
      <c r="H6" s="1" t="s">
        <v>21</v>
      </c>
      <c r="I6" s="1" t="s">
        <v>22</v>
      </c>
      <c r="J6" s="1" t="s">
        <v>23</v>
      </c>
      <c r="K6" s="1" t="s">
        <v>20</v>
      </c>
      <c r="L6" s="1" t="s">
        <v>21</v>
      </c>
      <c r="M6" s="1" t="s">
        <v>22</v>
      </c>
      <c r="N6" s="1" t="s">
        <v>23</v>
      </c>
      <c r="O6" s="1" t="s">
        <v>20</v>
      </c>
      <c r="P6" s="1" t="s">
        <v>21</v>
      </c>
      <c r="Q6" s="1" t="s">
        <v>22</v>
      </c>
      <c r="R6" s="1" t="s">
        <v>23</v>
      </c>
      <c r="S6" s="1" t="s">
        <v>20</v>
      </c>
      <c r="T6" s="1" t="s">
        <v>21</v>
      </c>
      <c r="U6" s="1" t="s">
        <v>22</v>
      </c>
      <c r="V6" s="1" t="s">
        <v>23</v>
      </c>
      <c r="W6" s="1" t="s">
        <v>20</v>
      </c>
      <c r="X6" s="1" t="s">
        <v>21</v>
      </c>
      <c r="Y6" s="1" t="s">
        <v>22</v>
      </c>
      <c r="Z6" s="1" t="s">
        <v>23</v>
      </c>
      <c r="AA6" s="1" t="s">
        <v>20</v>
      </c>
      <c r="AB6" s="1" t="s">
        <v>21</v>
      </c>
      <c r="AC6" s="1" t="s">
        <v>22</v>
      </c>
      <c r="AD6" s="1" t="s">
        <v>23</v>
      </c>
      <c r="AE6" s="1" t="s">
        <v>20</v>
      </c>
      <c r="AF6" s="1" t="s">
        <v>21</v>
      </c>
      <c r="AG6" s="1" t="s">
        <v>22</v>
      </c>
      <c r="AH6" s="1" t="s">
        <v>23</v>
      </c>
      <c r="AI6" s="1" t="s">
        <v>20</v>
      </c>
      <c r="AJ6" s="1" t="s">
        <v>21</v>
      </c>
      <c r="AK6" s="1" t="s">
        <v>22</v>
      </c>
      <c r="AL6" s="1" t="s">
        <v>23</v>
      </c>
      <c r="AM6" s="1" t="s">
        <v>20</v>
      </c>
      <c r="AN6" s="1" t="s">
        <v>21</v>
      </c>
      <c r="AO6" s="1" t="s">
        <v>22</v>
      </c>
      <c r="AP6" s="1" t="s">
        <v>23</v>
      </c>
      <c r="AQ6" s="1" t="s">
        <v>20</v>
      </c>
      <c r="AR6" s="1" t="s">
        <v>21</v>
      </c>
      <c r="AS6" s="1" t="s">
        <v>22</v>
      </c>
      <c r="AT6" s="1" t="s">
        <v>23</v>
      </c>
      <c r="AU6" s="1" t="s">
        <v>20</v>
      </c>
      <c r="AV6" s="1" t="s">
        <v>21</v>
      </c>
      <c r="AW6" s="1" t="s">
        <v>22</v>
      </c>
      <c r="AX6" s="1" t="s">
        <v>23</v>
      </c>
      <c r="AY6" s="1" t="s">
        <v>20</v>
      </c>
      <c r="AZ6" s="1" t="s">
        <v>21</v>
      </c>
      <c r="BA6" s="1" t="s">
        <v>22</v>
      </c>
      <c r="BB6" s="1" t="s">
        <v>23</v>
      </c>
      <c r="BC6" s="1" t="s">
        <v>20</v>
      </c>
    </row>
    <row r="7" spans="1:55" x14ac:dyDescent="0.25">
      <c r="A7" s="2" t="s">
        <v>24</v>
      </c>
      <c r="B7" s="3" t="s">
        <v>25</v>
      </c>
      <c r="C7" s="2">
        <v>24604.799999999999</v>
      </c>
      <c r="D7" s="2">
        <v>24842.7</v>
      </c>
      <c r="E7" s="2">
        <v>25058.400000000001</v>
      </c>
      <c r="F7" s="2">
        <v>25219.5</v>
      </c>
      <c r="G7" s="2">
        <v>25630.799999999999</v>
      </c>
      <c r="H7" s="2">
        <v>26121.3</v>
      </c>
      <c r="I7" s="2">
        <v>26368.9</v>
      </c>
      <c r="J7" s="2">
        <v>26832.9</v>
      </c>
      <c r="K7" s="2">
        <v>27006.400000000001</v>
      </c>
      <c r="L7" s="2">
        <v>27561</v>
      </c>
      <c r="M7" s="2">
        <v>27436.400000000001</v>
      </c>
      <c r="N7" s="2">
        <v>25953</v>
      </c>
      <c r="O7" s="2">
        <v>24814.400000000001</v>
      </c>
      <c r="P7" s="2">
        <v>24659.8</v>
      </c>
      <c r="Q7" s="2">
        <v>24900.1</v>
      </c>
      <c r="R7" s="2">
        <v>25303.5</v>
      </c>
      <c r="S7" s="2">
        <v>25791.8</v>
      </c>
      <c r="T7" s="2">
        <v>26242.400000000001</v>
      </c>
      <c r="U7" s="2">
        <v>26608.799999999999</v>
      </c>
      <c r="V7" s="2">
        <v>27046.400000000001</v>
      </c>
      <c r="W7" s="2">
        <v>27510.799999999999</v>
      </c>
      <c r="X7" s="2">
        <v>27954</v>
      </c>
      <c r="Y7" s="2">
        <v>28178.3</v>
      </c>
      <c r="Z7" s="2">
        <v>28354.9</v>
      </c>
      <c r="AA7" s="2">
        <v>28944.3</v>
      </c>
      <c r="AB7" s="2">
        <v>28979.4</v>
      </c>
      <c r="AC7" s="2">
        <v>29173.200000000001</v>
      </c>
      <c r="AD7" s="2">
        <v>29650.400000000001</v>
      </c>
      <c r="AE7" s="2">
        <v>29843.8</v>
      </c>
      <c r="AF7" s="2">
        <v>30134.2</v>
      </c>
      <c r="AG7" s="2">
        <v>30400.400000000001</v>
      </c>
      <c r="AH7" s="2">
        <v>30787</v>
      </c>
      <c r="AI7" s="2">
        <v>31138</v>
      </c>
      <c r="AJ7" s="2">
        <v>31621.9</v>
      </c>
      <c r="AK7" s="2">
        <v>31971.3</v>
      </c>
      <c r="AL7" s="2">
        <v>32090.1</v>
      </c>
      <c r="AM7" s="2">
        <v>31780.799999999999</v>
      </c>
      <c r="AN7" s="2">
        <v>32106</v>
      </c>
      <c r="AO7" s="2">
        <v>32291.9</v>
      </c>
      <c r="AP7" s="2">
        <v>32165.7</v>
      </c>
      <c r="AQ7" s="2">
        <v>32153.3</v>
      </c>
      <c r="AR7" s="2">
        <v>32563.8</v>
      </c>
      <c r="AS7" s="2">
        <v>32991.599999999999</v>
      </c>
      <c r="AT7" s="2">
        <v>33397</v>
      </c>
      <c r="AU7" s="2">
        <v>33893.300000000003</v>
      </c>
      <c r="AV7" s="2">
        <v>34174.9</v>
      </c>
      <c r="AW7" s="2">
        <v>34512.1</v>
      </c>
      <c r="AX7" s="2">
        <v>35202.300000000003</v>
      </c>
      <c r="AY7" s="2">
        <v>35613.5</v>
      </c>
      <c r="AZ7" s="2">
        <v>36263.699999999997</v>
      </c>
      <c r="BA7" s="2">
        <v>36815.4</v>
      </c>
      <c r="BB7" s="2">
        <v>37156.9</v>
      </c>
      <c r="BC7" s="2">
        <v>37245.1</v>
      </c>
    </row>
    <row r="8" spans="1:55" x14ac:dyDescent="0.25">
      <c r="A8" s="2" t="s">
        <v>26</v>
      </c>
      <c r="B8" s="3" t="s">
        <v>27</v>
      </c>
      <c r="C8" s="2">
        <v>21868.5</v>
      </c>
      <c r="D8" s="2">
        <v>22082.400000000001</v>
      </c>
      <c r="E8" s="2">
        <v>22269.9</v>
      </c>
      <c r="F8" s="2">
        <v>22396.2</v>
      </c>
      <c r="G8" s="2">
        <v>22766.400000000001</v>
      </c>
      <c r="H8" s="2">
        <v>23210.3</v>
      </c>
      <c r="I8" s="2">
        <v>23418.1</v>
      </c>
      <c r="J8" s="2">
        <v>23827.7</v>
      </c>
      <c r="K8" s="2">
        <v>23953.5</v>
      </c>
      <c r="L8" s="2">
        <v>24454.3</v>
      </c>
      <c r="M8" s="2">
        <v>24271.4</v>
      </c>
      <c r="N8" s="2">
        <v>22797.599999999999</v>
      </c>
      <c r="O8" s="2">
        <v>21651</v>
      </c>
      <c r="P8" s="2">
        <v>21449.7</v>
      </c>
      <c r="Q8" s="2">
        <v>21661.5</v>
      </c>
      <c r="R8" s="2">
        <v>22020.5</v>
      </c>
      <c r="S8" s="2">
        <v>22480.9</v>
      </c>
      <c r="T8" s="2">
        <v>22902.6</v>
      </c>
      <c r="U8" s="2">
        <v>23269.4</v>
      </c>
      <c r="V8" s="2">
        <v>23696.1</v>
      </c>
      <c r="W8" s="2">
        <v>24156.1</v>
      </c>
      <c r="X8" s="2">
        <v>24574.400000000001</v>
      </c>
      <c r="Y8" s="2">
        <v>24809.1</v>
      </c>
      <c r="Z8" s="2">
        <v>25000.799999999999</v>
      </c>
      <c r="AA8" s="2">
        <v>25566</v>
      </c>
      <c r="AB8" s="2">
        <v>25603.599999999999</v>
      </c>
      <c r="AC8" s="2">
        <v>25774.1</v>
      </c>
      <c r="AD8" s="2">
        <v>26244.5</v>
      </c>
      <c r="AE8" s="2">
        <v>26428.799999999999</v>
      </c>
      <c r="AF8" s="2">
        <v>26710</v>
      </c>
      <c r="AG8" s="2">
        <v>26972.2</v>
      </c>
      <c r="AH8" s="2">
        <v>27348.9</v>
      </c>
      <c r="AI8" s="2">
        <v>27676.2</v>
      </c>
      <c r="AJ8" s="2">
        <v>28149.9</v>
      </c>
      <c r="AK8" s="2">
        <v>28456.5</v>
      </c>
      <c r="AL8" s="2">
        <v>28574.3</v>
      </c>
      <c r="AM8" s="2">
        <v>28253.1</v>
      </c>
      <c r="AN8" s="2">
        <v>28540.5</v>
      </c>
      <c r="AO8" s="2">
        <v>28704.7</v>
      </c>
      <c r="AP8" s="2">
        <v>28566</v>
      </c>
      <c r="AQ8" s="2">
        <v>28552.1</v>
      </c>
      <c r="AR8" s="2">
        <v>28929.599999999999</v>
      </c>
      <c r="AS8" s="2">
        <v>29324.7</v>
      </c>
      <c r="AT8" s="2">
        <v>29707.599999999999</v>
      </c>
      <c r="AU8" s="2">
        <v>30176.7</v>
      </c>
      <c r="AV8" s="2">
        <v>30440.7</v>
      </c>
      <c r="AW8" s="2">
        <v>30758.400000000001</v>
      </c>
      <c r="AX8" s="2">
        <v>31405.200000000001</v>
      </c>
      <c r="AY8" s="2">
        <v>31778.2</v>
      </c>
      <c r="AZ8" s="2">
        <v>32390.2</v>
      </c>
      <c r="BA8" s="2">
        <v>32899.4</v>
      </c>
      <c r="BB8" s="2">
        <v>33207.199999999997</v>
      </c>
      <c r="BC8" s="2">
        <v>33280.6</v>
      </c>
    </row>
    <row r="9" spans="1:55" x14ac:dyDescent="0.25">
      <c r="A9" s="2" t="s">
        <v>28</v>
      </c>
      <c r="B9" s="3" t="s">
        <v>29</v>
      </c>
      <c r="C9" s="2">
        <v>295.89999999999998</v>
      </c>
      <c r="D9" s="2">
        <v>297.39999999999998</v>
      </c>
      <c r="E9" s="2">
        <v>302.5</v>
      </c>
      <c r="F9" s="2">
        <v>312.89999999999998</v>
      </c>
      <c r="G9" s="2">
        <v>337.3</v>
      </c>
      <c r="H9" s="2">
        <v>340.8</v>
      </c>
      <c r="I9" s="2">
        <v>346.3</v>
      </c>
      <c r="J9" s="2">
        <v>363.8</v>
      </c>
      <c r="K9" s="2">
        <v>374.7</v>
      </c>
      <c r="L9" s="2">
        <v>382.2</v>
      </c>
      <c r="M9" s="2">
        <v>380.4</v>
      </c>
      <c r="N9" s="2">
        <v>361.7</v>
      </c>
      <c r="O9" s="2">
        <v>339.3</v>
      </c>
      <c r="P9" s="2">
        <v>334.9</v>
      </c>
      <c r="Q9" s="2">
        <v>336.3</v>
      </c>
      <c r="R9" s="2">
        <v>351.3</v>
      </c>
      <c r="S9" s="2">
        <v>353.7</v>
      </c>
      <c r="T9" s="2">
        <v>360.8</v>
      </c>
      <c r="U9" s="2">
        <v>371</v>
      </c>
      <c r="V9" s="2">
        <v>389.8</v>
      </c>
      <c r="W9" s="2">
        <v>428.3</v>
      </c>
      <c r="X9" s="2">
        <v>425.2</v>
      </c>
      <c r="Y9" s="2">
        <v>437</v>
      </c>
      <c r="Z9" s="2">
        <v>439.4</v>
      </c>
      <c r="AA9" s="2">
        <v>447.4</v>
      </c>
      <c r="AB9" s="2">
        <v>451.3</v>
      </c>
      <c r="AC9" s="2">
        <v>451.2</v>
      </c>
      <c r="AD9" s="2">
        <v>460.6</v>
      </c>
      <c r="AE9" s="2">
        <v>490.9</v>
      </c>
      <c r="AF9" s="2">
        <v>493.5</v>
      </c>
      <c r="AG9" s="2">
        <v>494.6</v>
      </c>
      <c r="AH9" s="2">
        <v>474.9</v>
      </c>
      <c r="AI9" s="2">
        <v>490.2</v>
      </c>
      <c r="AJ9" s="2">
        <v>516.20000000000005</v>
      </c>
      <c r="AK9" s="2">
        <v>499</v>
      </c>
      <c r="AL9" s="2">
        <v>498.2</v>
      </c>
      <c r="AM9" s="2">
        <v>461.1</v>
      </c>
      <c r="AN9" s="2">
        <v>453.4</v>
      </c>
      <c r="AO9" s="2">
        <v>458.4</v>
      </c>
      <c r="AP9" s="2">
        <v>449.9</v>
      </c>
      <c r="AQ9" s="2">
        <v>436.8</v>
      </c>
      <c r="AR9" s="2">
        <v>434.2</v>
      </c>
      <c r="AS9" s="2">
        <v>422.1</v>
      </c>
      <c r="AT9" s="2">
        <v>419.7</v>
      </c>
      <c r="AU9" s="2">
        <v>437.3</v>
      </c>
      <c r="AV9" s="2">
        <v>436.6</v>
      </c>
      <c r="AW9" s="2">
        <v>432.2</v>
      </c>
      <c r="AX9" s="2">
        <v>437.1</v>
      </c>
      <c r="AY9" s="2">
        <v>442.4</v>
      </c>
      <c r="AZ9" s="2">
        <v>449.4</v>
      </c>
      <c r="BA9" s="2">
        <v>440.2</v>
      </c>
      <c r="BB9" s="2">
        <v>447</v>
      </c>
      <c r="BC9" s="2">
        <v>445.3</v>
      </c>
    </row>
    <row r="10" spans="1:55" x14ac:dyDescent="0.25">
      <c r="A10" s="2" t="s">
        <v>30</v>
      </c>
      <c r="B10" s="3" t="s">
        <v>31</v>
      </c>
      <c r="C10" s="2">
        <v>444.8</v>
      </c>
      <c r="D10" s="2">
        <v>446.3</v>
      </c>
      <c r="E10" s="2">
        <v>452.9</v>
      </c>
      <c r="F10" s="2">
        <v>432.9</v>
      </c>
      <c r="G10" s="2">
        <v>435.5</v>
      </c>
      <c r="H10" s="2">
        <v>473.1</v>
      </c>
      <c r="I10" s="2">
        <v>472.7</v>
      </c>
      <c r="J10" s="2">
        <v>520.9</v>
      </c>
      <c r="K10" s="2">
        <v>576.79999999999995</v>
      </c>
      <c r="L10" s="2">
        <v>702.7</v>
      </c>
      <c r="M10" s="2">
        <v>681.8</v>
      </c>
      <c r="N10" s="2">
        <v>494.6</v>
      </c>
      <c r="O10" s="2">
        <v>411.5</v>
      </c>
      <c r="P10" s="2">
        <v>380.7</v>
      </c>
      <c r="Q10" s="2">
        <v>392.1</v>
      </c>
      <c r="R10" s="2">
        <v>431.7</v>
      </c>
      <c r="S10" s="2">
        <v>493.5</v>
      </c>
      <c r="T10" s="2">
        <v>482.6</v>
      </c>
      <c r="U10" s="2">
        <v>500.2</v>
      </c>
      <c r="V10" s="2">
        <v>520.79999999999995</v>
      </c>
      <c r="W10" s="2">
        <v>555.5</v>
      </c>
      <c r="X10" s="2">
        <v>611.1</v>
      </c>
      <c r="Y10" s="2">
        <v>609.79999999999995</v>
      </c>
      <c r="Z10" s="2">
        <v>628.4</v>
      </c>
      <c r="AA10" s="2">
        <v>636.5</v>
      </c>
      <c r="AB10" s="2">
        <v>599.79999999999995</v>
      </c>
      <c r="AC10" s="2">
        <v>599.4</v>
      </c>
      <c r="AD10" s="2">
        <v>616.4</v>
      </c>
      <c r="AE10" s="2">
        <v>631.29999999999995</v>
      </c>
      <c r="AF10" s="2">
        <v>664.1</v>
      </c>
      <c r="AG10" s="2">
        <v>695.4</v>
      </c>
      <c r="AH10" s="2">
        <v>660.8</v>
      </c>
      <c r="AI10" s="2">
        <v>733.5</v>
      </c>
      <c r="AJ10" s="2">
        <v>784.7</v>
      </c>
      <c r="AK10" s="2">
        <v>766.1</v>
      </c>
      <c r="AL10" s="2">
        <v>690.8</v>
      </c>
      <c r="AM10" s="2">
        <v>550.1</v>
      </c>
      <c r="AN10" s="2">
        <v>530.6</v>
      </c>
      <c r="AO10" s="2">
        <v>475.4</v>
      </c>
      <c r="AP10" s="2">
        <v>415.3</v>
      </c>
      <c r="AQ10" s="2">
        <v>348.4</v>
      </c>
      <c r="AR10" s="2">
        <v>372.1</v>
      </c>
      <c r="AS10" s="2">
        <v>392.4</v>
      </c>
      <c r="AT10" s="2">
        <v>415.1</v>
      </c>
      <c r="AU10" s="2">
        <v>470.2</v>
      </c>
      <c r="AV10" s="2">
        <v>474.9</v>
      </c>
      <c r="AW10" s="2">
        <v>475.7</v>
      </c>
      <c r="AX10" s="2">
        <v>531.1</v>
      </c>
      <c r="AY10" s="2">
        <v>576.79999999999995</v>
      </c>
      <c r="AZ10" s="2">
        <v>631.5</v>
      </c>
      <c r="BA10" s="2">
        <v>667.5</v>
      </c>
      <c r="BB10" s="2">
        <v>655.5</v>
      </c>
      <c r="BC10" s="2">
        <v>612.1</v>
      </c>
    </row>
    <row r="11" spans="1:55" x14ac:dyDescent="0.25">
      <c r="A11" s="2" t="s">
        <v>32</v>
      </c>
      <c r="B11" s="3" t="s">
        <v>33</v>
      </c>
      <c r="C11" s="2">
        <v>428.6</v>
      </c>
      <c r="D11" s="2">
        <v>422.2</v>
      </c>
      <c r="E11" s="2">
        <v>427.4</v>
      </c>
      <c r="F11" s="2">
        <v>409.5</v>
      </c>
      <c r="G11" s="2">
        <v>439.1</v>
      </c>
      <c r="H11" s="2">
        <v>450.6</v>
      </c>
      <c r="I11" s="2">
        <v>449.2</v>
      </c>
      <c r="J11" s="2">
        <v>467.5</v>
      </c>
      <c r="K11" s="2">
        <v>497.7</v>
      </c>
      <c r="L11" s="2">
        <v>555.1</v>
      </c>
      <c r="M11" s="2">
        <v>545.4</v>
      </c>
      <c r="N11" s="2">
        <v>501.3</v>
      </c>
      <c r="O11" s="2">
        <v>467.4</v>
      </c>
      <c r="P11" s="2">
        <v>420.9</v>
      </c>
      <c r="Q11" s="2">
        <v>408.6</v>
      </c>
      <c r="R11" s="2">
        <v>448.9</v>
      </c>
      <c r="S11" s="2">
        <v>486.3</v>
      </c>
      <c r="T11" s="2">
        <v>486.2</v>
      </c>
      <c r="U11" s="2">
        <v>505.8</v>
      </c>
      <c r="V11" s="2">
        <v>499.6</v>
      </c>
      <c r="W11" s="2">
        <v>490.4</v>
      </c>
      <c r="X11" s="2">
        <v>488.9</v>
      </c>
      <c r="Y11" s="2">
        <v>493.1</v>
      </c>
      <c r="Z11" s="2">
        <v>467.2</v>
      </c>
      <c r="AA11" s="2">
        <v>444.7</v>
      </c>
      <c r="AB11" s="2">
        <v>460.1</v>
      </c>
      <c r="AC11" s="2">
        <v>468.6</v>
      </c>
      <c r="AD11" s="2">
        <v>472.5</v>
      </c>
      <c r="AE11" s="2">
        <v>475.2</v>
      </c>
      <c r="AF11" s="2">
        <v>496</v>
      </c>
      <c r="AG11" s="2">
        <v>485.7</v>
      </c>
      <c r="AH11" s="2">
        <v>509.8</v>
      </c>
      <c r="AI11" s="2">
        <v>555.1</v>
      </c>
      <c r="AJ11" s="2">
        <v>538.1</v>
      </c>
      <c r="AK11" s="2">
        <v>520.6</v>
      </c>
      <c r="AL11" s="2">
        <v>537.1</v>
      </c>
      <c r="AM11" s="2">
        <v>543.29999999999995</v>
      </c>
      <c r="AN11" s="2">
        <v>515.79999999999995</v>
      </c>
      <c r="AO11" s="2">
        <v>511.4</v>
      </c>
      <c r="AP11" s="2">
        <v>486.3</v>
      </c>
      <c r="AQ11" s="2">
        <v>467.6</v>
      </c>
      <c r="AR11" s="2">
        <v>470.7</v>
      </c>
      <c r="AS11" s="2">
        <v>488.9</v>
      </c>
      <c r="AT11" s="2">
        <v>482</v>
      </c>
      <c r="AU11" s="2">
        <v>472.1</v>
      </c>
      <c r="AV11" s="2">
        <v>497.1</v>
      </c>
      <c r="AW11" s="2">
        <v>487</v>
      </c>
      <c r="AX11" s="2">
        <v>502.2</v>
      </c>
      <c r="AY11" s="2">
        <v>511</v>
      </c>
      <c r="AZ11" s="2">
        <v>514.4</v>
      </c>
      <c r="BA11" s="2">
        <v>506.1</v>
      </c>
      <c r="BB11" s="2">
        <v>522.4</v>
      </c>
      <c r="BC11" s="2">
        <v>512.9</v>
      </c>
    </row>
    <row r="12" spans="1:55" x14ac:dyDescent="0.25">
      <c r="A12" s="2" t="s">
        <v>34</v>
      </c>
      <c r="B12" s="3" t="s">
        <v>35</v>
      </c>
      <c r="C12" s="2">
        <v>1371.2</v>
      </c>
      <c r="D12" s="2">
        <v>1368.7</v>
      </c>
      <c r="E12" s="2">
        <v>1346.8</v>
      </c>
      <c r="F12" s="2">
        <v>1327.9</v>
      </c>
      <c r="G12" s="2">
        <v>1333.8</v>
      </c>
      <c r="H12" s="2">
        <v>1347.7</v>
      </c>
      <c r="I12" s="2">
        <v>1344.1</v>
      </c>
      <c r="J12" s="2">
        <v>1330.9</v>
      </c>
      <c r="K12" s="2">
        <v>1298</v>
      </c>
      <c r="L12" s="2">
        <v>1294.5999999999999</v>
      </c>
      <c r="M12" s="2">
        <v>1277.2</v>
      </c>
      <c r="N12" s="2">
        <v>1233.2</v>
      </c>
      <c r="O12" s="2">
        <v>1165.5</v>
      </c>
      <c r="P12" s="2">
        <v>1109.4000000000001</v>
      </c>
      <c r="Q12" s="2">
        <v>1084.5999999999999</v>
      </c>
      <c r="R12" s="2">
        <v>1036.4000000000001</v>
      </c>
      <c r="S12" s="2">
        <v>990.8</v>
      </c>
      <c r="T12" s="2">
        <v>1028.9000000000001</v>
      </c>
      <c r="U12" s="2">
        <v>1017.2</v>
      </c>
      <c r="V12" s="2">
        <v>1029.7</v>
      </c>
      <c r="W12" s="2">
        <v>984.4</v>
      </c>
      <c r="X12" s="2">
        <v>1019.8</v>
      </c>
      <c r="Y12" s="2">
        <v>1028.0999999999999</v>
      </c>
      <c r="Z12" s="2">
        <v>1049.7</v>
      </c>
      <c r="AA12" s="2">
        <v>1066.5</v>
      </c>
      <c r="AB12" s="2">
        <v>1065.5999999999999</v>
      </c>
      <c r="AC12" s="2">
        <v>1072.5</v>
      </c>
      <c r="AD12" s="2">
        <v>1093.8</v>
      </c>
      <c r="AE12" s="2">
        <v>1100.7</v>
      </c>
      <c r="AF12" s="2">
        <v>1136</v>
      </c>
      <c r="AG12" s="2">
        <v>1181.9000000000001</v>
      </c>
      <c r="AH12" s="2">
        <v>1204.0999999999999</v>
      </c>
      <c r="AI12" s="2">
        <v>1221.9000000000001</v>
      </c>
      <c r="AJ12" s="2">
        <v>1251.2</v>
      </c>
      <c r="AK12" s="2">
        <v>1272.5</v>
      </c>
      <c r="AL12" s="2">
        <v>1299</v>
      </c>
      <c r="AM12" s="2">
        <v>1314.4</v>
      </c>
      <c r="AN12" s="2">
        <v>1380.8</v>
      </c>
      <c r="AO12" s="2">
        <v>1406.6</v>
      </c>
      <c r="AP12" s="2">
        <v>1403.8</v>
      </c>
      <c r="AQ12" s="2">
        <v>1445.2</v>
      </c>
      <c r="AR12" s="2">
        <v>1469.1</v>
      </c>
      <c r="AS12" s="2">
        <v>1487.5</v>
      </c>
      <c r="AT12" s="2">
        <v>1510.4</v>
      </c>
      <c r="AU12" s="2">
        <v>1527.3</v>
      </c>
      <c r="AV12" s="2">
        <v>1526</v>
      </c>
      <c r="AW12" s="2">
        <v>1527.3</v>
      </c>
      <c r="AX12" s="2">
        <v>1558.2</v>
      </c>
      <c r="AY12" s="2">
        <v>1590.8</v>
      </c>
      <c r="AZ12" s="2">
        <v>1629.7</v>
      </c>
      <c r="BA12" s="2">
        <v>1658.1</v>
      </c>
      <c r="BB12" s="2">
        <v>1667.5</v>
      </c>
      <c r="BC12" s="2">
        <v>1717.3</v>
      </c>
    </row>
    <row r="13" spans="1:55" x14ac:dyDescent="0.25">
      <c r="A13" s="2" t="s">
        <v>36</v>
      </c>
      <c r="B13" s="3" t="s">
        <v>37</v>
      </c>
      <c r="C13" s="2">
        <v>5025.3</v>
      </c>
      <c r="D13" s="2">
        <v>5092</v>
      </c>
      <c r="E13" s="2">
        <v>5144</v>
      </c>
      <c r="F13" s="2">
        <v>5112.8</v>
      </c>
      <c r="G13" s="2">
        <v>5202.7</v>
      </c>
      <c r="H13" s="2">
        <v>5394</v>
      </c>
      <c r="I13" s="2">
        <v>5466.2</v>
      </c>
      <c r="J13" s="2">
        <v>5553.2</v>
      </c>
      <c r="K13" s="2">
        <v>5601.1</v>
      </c>
      <c r="L13" s="2">
        <v>5722.7</v>
      </c>
      <c r="M13" s="2">
        <v>5662.6</v>
      </c>
      <c r="N13" s="2">
        <v>4988.5</v>
      </c>
      <c r="O13" s="2">
        <v>4455.8</v>
      </c>
      <c r="P13" s="2">
        <v>4365.2</v>
      </c>
      <c r="Q13" s="2">
        <v>4527.3</v>
      </c>
      <c r="R13" s="2">
        <v>4695.8999999999996</v>
      </c>
      <c r="S13" s="2">
        <v>4841.3999999999996</v>
      </c>
      <c r="T13" s="2">
        <v>4962.8</v>
      </c>
      <c r="U13" s="2">
        <v>5075.2</v>
      </c>
      <c r="V13" s="2">
        <v>5197</v>
      </c>
      <c r="W13" s="2">
        <v>5436.3</v>
      </c>
      <c r="X13" s="2">
        <v>5588.4</v>
      </c>
      <c r="Y13" s="2">
        <v>5649.3</v>
      </c>
      <c r="Z13" s="2">
        <v>5697.5</v>
      </c>
      <c r="AA13" s="2">
        <v>5763.3</v>
      </c>
      <c r="AB13" s="2">
        <v>5755.7</v>
      </c>
      <c r="AC13" s="2">
        <v>5734</v>
      </c>
      <c r="AD13" s="2">
        <v>5832.2</v>
      </c>
      <c r="AE13" s="2">
        <v>5909.4</v>
      </c>
      <c r="AF13" s="2">
        <v>5905.3</v>
      </c>
      <c r="AG13" s="2">
        <v>5929</v>
      </c>
      <c r="AH13" s="2">
        <v>6013.6</v>
      </c>
      <c r="AI13" s="2">
        <v>6013</v>
      </c>
      <c r="AJ13" s="2">
        <v>6071.3</v>
      </c>
      <c r="AK13" s="2">
        <v>6112.6</v>
      </c>
      <c r="AL13" s="2">
        <v>5961.5</v>
      </c>
      <c r="AM13" s="2">
        <v>5728.9</v>
      </c>
      <c r="AN13" s="2">
        <v>5757</v>
      </c>
      <c r="AO13" s="2">
        <v>5763.7</v>
      </c>
      <c r="AP13" s="2">
        <v>5609</v>
      </c>
      <c r="AQ13" s="2">
        <v>5483.4</v>
      </c>
      <c r="AR13" s="2">
        <v>5535.7</v>
      </c>
      <c r="AS13" s="2">
        <v>5597.6</v>
      </c>
      <c r="AT13" s="2">
        <v>5675.4</v>
      </c>
      <c r="AU13" s="2">
        <v>5770.4</v>
      </c>
      <c r="AV13" s="2">
        <v>5816.5</v>
      </c>
      <c r="AW13" s="2">
        <v>5898.1</v>
      </c>
      <c r="AX13" s="2">
        <v>6072.9</v>
      </c>
      <c r="AY13" s="2">
        <v>6092.6</v>
      </c>
      <c r="AZ13" s="2">
        <v>6202</v>
      </c>
      <c r="BA13" s="2">
        <v>6343.4</v>
      </c>
      <c r="BB13" s="2">
        <v>6359.5</v>
      </c>
      <c r="BC13" s="2">
        <v>6301.4</v>
      </c>
    </row>
    <row r="14" spans="1:55" x14ac:dyDescent="0.25">
      <c r="A14" s="2" t="s">
        <v>38</v>
      </c>
      <c r="B14" s="3" t="s">
        <v>39</v>
      </c>
      <c r="C14" s="2">
        <v>1169</v>
      </c>
      <c r="D14" s="2">
        <v>1190.3</v>
      </c>
      <c r="E14" s="2">
        <v>1210.3</v>
      </c>
      <c r="F14" s="2">
        <v>1217.7</v>
      </c>
      <c r="G14" s="2">
        <v>1234.4000000000001</v>
      </c>
      <c r="H14" s="2">
        <v>1264.3</v>
      </c>
      <c r="I14" s="2">
        <v>1276.0999999999999</v>
      </c>
      <c r="J14" s="2">
        <v>1308.5</v>
      </c>
      <c r="K14" s="2">
        <v>1339</v>
      </c>
      <c r="L14" s="2">
        <v>1375.8</v>
      </c>
      <c r="M14" s="2">
        <v>1353.5</v>
      </c>
      <c r="N14" s="2">
        <v>1240.2</v>
      </c>
      <c r="O14" s="2">
        <v>1124.8</v>
      </c>
      <c r="P14" s="2">
        <v>1119.7</v>
      </c>
      <c r="Q14" s="2">
        <v>1158</v>
      </c>
      <c r="R14" s="2">
        <v>1216.4000000000001</v>
      </c>
      <c r="S14" s="2">
        <v>1285.9000000000001</v>
      </c>
      <c r="T14" s="2">
        <v>1342.1</v>
      </c>
      <c r="U14" s="2">
        <v>1384.2</v>
      </c>
      <c r="V14" s="2">
        <v>1424.5</v>
      </c>
      <c r="W14" s="2">
        <v>1482</v>
      </c>
      <c r="X14" s="2">
        <v>1508.3</v>
      </c>
      <c r="Y14" s="2">
        <v>1553.7</v>
      </c>
      <c r="Z14" s="2">
        <v>1579.1</v>
      </c>
      <c r="AA14" s="2">
        <v>1634.2</v>
      </c>
      <c r="AB14" s="2">
        <v>1643.6</v>
      </c>
      <c r="AC14" s="2">
        <v>1657</v>
      </c>
      <c r="AD14" s="2">
        <v>1685.1</v>
      </c>
      <c r="AE14" s="2">
        <v>1720.2</v>
      </c>
      <c r="AF14" s="2">
        <v>1724</v>
      </c>
      <c r="AG14" s="2">
        <v>1735.3</v>
      </c>
      <c r="AH14" s="2">
        <v>1759.7</v>
      </c>
      <c r="AI14" s="2">
        <v>1762.9</v>
      </c>
      <c r="AJ14" s="2">
        <v>1816</v>
      </c>
      <c r="AK14" s="2">
        <v>1834.5</v>
      </c>
      <c r="AL14" s="2">
        <v>1844.1</v>
      </c>
      <c r="AM14" s="2">
        <v>1813.1</v>
      </c>
      <c r="AN14" s="2">
        <v>1840.9</v>
      </c>
      <c r="AO14" s="2">
        <v>1840.6</v>
      </c>
      <c r="AP14" s="2">
        <v>1823.7</v>
      </c>
      <c r="AQ14" s="2">
        <v>1793.4</v>
      </c>
      <c r="AR14" s="2">
        <v>1808.1</v>
      </c>
      <c r="AS14" s="2">
        <v>1824.3</v>
      </c>
      <c r="AT14" s="2">
        <v>1845.1</v>
      </c>
      <c r="AU14" s="2">
        <v>1879.3</v>
      </c>
      <c r="AV14" s="2">
        <v>1898.6</v>
      </c>
      <c r="AW14" s="2">
        <v>1942.7</v>
      </c>
      <c r="AX14" s="2">
        <v>1991.6</v>
      </c>
      <c r="AY14" s="2">
        <v>2000.8</v>
      </c>
      <c r="AZ14" s="2">
        <v>2055</v>
      </c>
      <c r="BA14" s="2">
        <v>2081.5</v>
      </c>
      <c r="BB14" s="2">
        <v>2092.6</v>
      </c>
      <c r="BC14" s="2">
        <v>2104.6</v>
      </c>
    </row>
    <row r="15" spans="1:55" x14ac:dyDescent="0.25">
      <c r="A15" s="2"/>
      <c r="B15" s="6" t="s">
        <v>74</v>
      </c>
      <c r="C15" s="2">
        <v>867.2</v>
      </c>
      <c r="D15" s="2">
        <v>868.3</v>
      </c>
      <c r="E15" s="2">
        <v>873</v>
      </c>
      <c r="F15" s="2">
        <v>871.3</v>
      </c>
      <c r="G15" s="2">
        <v>869.3</v>
      </c>
      <c r="H15" s="2">
        <v>869.7</v>
      </c>
      <c r="I15" s="2">
        <v>867.3</v>
      </c>
      <c r="J15" s="2">
        <v>870.6</v>
      </c>
      <c r="K15" s="2">
        <v>844.6</v>
      </c>
      <c r="L15" s="2">
        <v>850.6</v>
      </c>
      <c r="M15" s="2">
        <v>855.2</v>
      </c>
      <c r="N15" s="2">
        <v>844.3</v>
      </c>
      <c r="O15" s="2">
        <v>825.3</v>
      </c>
      <c r="P15" s="2">
        <v>822.9</v>
      </c>
      <c r="Q15" s="2">
        <v>820.3</v>
      </c>
      <c r="R15" s="2">
        <v>842</v>
      </c>
      <c r="S15" s="2">
        <v>838.4</v>
      </c>
      <c r="T15" s="2">
        <v>855.7</v>
      </c>
      <c r="U15" s="2">
        <v>853.9</v>
      </c>
      <c r="V15" s="2">
        <v>858</v>
      </c>
      <c r="W15" s="2">
        <v>861.8</v>
      </c>
      <c r="X15" s="2">
        <v>866.3</v>
      </c>
      <c r="Y15" s="2">
        <v>873.2</v>
      </c>
      <c r="Z15" s="2">
        <v>886.4</v>
      </c>
      <c r="AA15" s="2">
        <v>901.5</v>
      </c>
      <c r="AB15" s="2">
        <v>904</v>
      </c>
      <c r="AC15" s="2">
        <v>910.6</v>
      </c>
      <c r="AD15" s="2">
        <v>917.6</v>
      </c>
      <c r="AE15" s="2">
        <v>943.1</v>
      </c>
      <c r="AF15" s="2">
        <v>942.7</v>
      </c>
      <c r="AG15" s="2">
        <v>953.8</v>
      </c>
      <c r="AH15" s="2">
        <v>958.2</v>
      </c>
      <c r="AI15" s="2">
        <v>951</v>
      </c>
      <c r="AJ15" s="2">
        <v>968.9</v>
      </c>
      <c r="AK15" s="2">
        <v>981.2</v>
      </c>
      <c r="AL15" s="2">
        <v>993.8</v>
      </c>
      <c r="AM15" s="2">
        <v>1003.5</v>
      </c>
      <c r="AN15" s="2">
        <v>1015</v>
      </c>
      <c r="AO15" s="2">
        <v>1031.5</v>
      </c>
      <c r="AP15" s="2">
        <v>1035.5</v>
      </c>
      <c r="AQ15" s="2">
        <v>1042.4000000000001</v>
      </c>
      <c r="AR15" s="2">
        <v>1049.0999999999999</v>
      </c>
      <c r="AS15" s="2">
        <v>1053.9000000000001</v>
      </c>
      <c r="AT15" s="2">
        <v>1062.4000000000001</v>
      </c>
      <c r="AU15" s="2">
        <v>1071.5</v>
      </c>
      <c r="AV15" s="2">
        <v>1081.2</v>
      </c>
      <c r="AW15" s="2">
        <v>1092.7</v>
      </c>
      <c r="AX15" s="2">
        <v>1103.0999999999999</v>
      </c>
      <c r="AY15" s="2">
        <v>1113.9000000000001</v>
      </c>
      <c r="AZ15" s="2">
        <v>1131.5999999999999</v>
      </c>
      <c r="BA15" s="2">
        <v>1141.9000000000001</v>
      </c>
      <c r="BB15" s="2">
        <v>1142.5</v>
      </c>
      <c r="BC15" s="2">
        <v>1169.2</v>
      </c>
    </row>
    <row r="16" spans="1:55" x14ac:dyDescent="0.25">
      <c r="A16" s="2" t="s">
        <v>41</v>
      </c>
      <c r="B16" s="3" t="s">
        <v>42</v>
      </c>
      <c r="C16" s="2">
        <v>804.8</v>
      </c>
      <c r="D16" s="2">
        <v>819</v>
      </c>
      <c r="E16" s="2">
        <v>826</v>
      </c>
      <c r="F16" s="2">
        <v>832.9</v>
      </c>
      <c r="G16" s="2">
        <v>847.3</v>
      </c>
      <c r="H16" s="2">
        <v>861.3</v>
      </c>
      <c r="I16" s="2">
        <v>867</v>
      </c>
      <c r="J16" s="2">
        <v>888.5</v>
      </c>
      <c r="K16" s="2">
        <v>909.1</v>
      </c>
      <c r="L16" s="2">
        <v>920.7</v>
      </c>
      <c r="M16" s="2">
        <v>916.9</v>
      </c>
      <c r="N16" s="2">
        <v>880.4</v>
      </c>
      <c r="O16" s="2">
        <v>801.9</v>
      </c>
      <c r="P16" s="2">
        <v>755.5</v>
      </c>
      <c r="Q16" s="2">
        <v>777.3</v>
      </c>
      <c r="R16" s="2">
        <v>793.3</v>
      </c>
      <c r="S16" s="2">
        <v>811.2</v>
      </c>
      <c r="T16" s="2">
        <v>841.9</v>
      </c>
      <c r="U16" s="2">
        <v>875.7</v>
      </c>
      <c r="V16" s="2">
        <v>896.3</v>
      </c>
      <c r="W16" s="2">
        <v>923.5</v>
      </c>
      <c r="X16" s="2">
        <v>950.4</v>
      </c>
      <c r="Y16" s="2">
        <v>962.8</v>
      </c>
      <c r="Z16" s="2">
        <v>979.9</v>
      </c>
      <c r="AA16" s="2">
        <v>993.9</v>
      </c>
      <c r="AB16" s="2">
        <v>998.9</v>
      </c>
      <c r="AC16" s="2">
        <v>994.1</v>
      </c>
      <c r="AD16" s="2">
        <v>1021.2</v>
      </c>
      <c r="AE16" s="2">
        <v>1023.3</v>
      </c>
      <c r="AF16" s="2">
        <v>1032</v>
      </c>
      <c r="AG16" s="2">
        <v>1035.5999999999999</v>
      </c>
      <c r="AH16" s="2">
        <v>1056.4000000000001</v>
      </c>
      <c r="AI16" s="2">
        <v>1072.0999999999999</v>
      </c>
      <c r="AJ16" s="2">
        <v>1097.3</v>
      </c>
      <c r="AK16" s="2">
        <v>1112</v>
      </c>
      <c r="AL16" s="2">
        <v>1138.5999999999999</v>
      </c>
      <c r="AM16" s="2">
        <v>1112.0999999999999</v>
      </c>
      <c r="AN16" s="2">
        <v>1108.3</v>
      </c>
      <c r="AO16" s="2">
        <v>1119.0999999999999</v>
      </c>
      <c r="AP16" s="2">
        <v>1107.4000000000001</v>
      </c>
      <c r="AQ16" s="2">
        <v>1094.8</v>
      </c>
      <c r="AR16" s="2">
        <v>1089.5999999999999</v>
      </c>
      <c r="AS16" s="2">
        <v>1107.2</v>
      </c>
      <c r="AT16" s="2">
        <v>1125</v>
      </c>
      <c r="AU16" s="2">
        <v>1138.3</v>
      </c>
      <c r="AV16" s="2">
        <v>1155.4000000000001</v>
      </c>
      <c r="AW16" s="2">
        <v>1155.0999999999999</v>
      </c>
      <c r="AX16" s="2">
        <v>1173.3</v>
      </c>
      <c r="AY16" s="2">
        <v>1195.3</v>
      </c>
      <c r="AZ16" s="2">
        <v>1223.3</v>
      </c>
      <c r="BA16" s="2">
        <v>1234.4000000000001</v>
      </c>
      <c r="BB16" s="2">
        <v>1268.2</v>
      </c>
      <c r="BC16" s="2">
        <v>1250.5</v>
      </c>
    </row>
    <row r="17" spans="1:55" x14ac:dyDescent="0.25">
      <c r="A17" s="2" t="s">
        <v>43</v>
      </c>
      <c r="B17" s="6" t="s">
        <v>73</v>
      </c>
      <c r="C17" s="2">
        <v>1061.4000000000001</v>
      </c>
      <c r="D17" s="2">
        <v>1071.8</v>
      </c>
      <c r="E17" s="2">
        <v>1077.3</v>
      </c>
      <c r="F17" s="2">
        <v>1089.3</v>
      </c>
      <c r="G17" s="2">
        <v>1096.7</v>
      </c>
      <c r="H17" s="2">
        <v>1099.8000000000002</v>
      </c>
      <c r="I17" s="2">
        <v>1106.9000000000001</v>
      </c>
      <c r="J17" s="2">
        <v>1105.8</v>
      </c>
      <c r="K17" s="2">
        <v>1121.4000000000001</v>
      </c>
      <c r="L17" s="2">
        <v>1123.9000000000001</v>
      </c>
      <c r="M17" s="2">
        <v>1126.8</v>
      </c>
      <c r="N17" s="2">
        <v>1094.5999999999999</v>
      </c>
      <c r="O17" s="2">
        <v>1071.8999999999999</v>
      </c>
      <c r="P17" s="2">
        <v>1075.2</v>
      </c>
      <c r="Q17" s="2">
        <v>1072.5999999999999</v>
      </c>
      <c r="R17" s="2">
        <v>1085.5</v>
      </c>
      <c r="S17" s="2">
        <v>1094.3</v>
      </c>
      <c r="T17" s="2">
        <v>1100.2</v>
      </c>
      <c r="U17" s="2">
        <v>1113.7</v>
      </c>
      <c r="V17" s="2">
        <v>1117.2</v>
      </c>
      <c r="W17" s="2">
        <v>1119</v>
      </c>
      <c r="X17" s="2">
        <v>1137</v>
      </c>
      <c r="Y17" s="2">
        <v>1144.9000000000001</v>
      </c>
      <c r="Z17" s="2">
        <v>1143.9000000000001</v>
      </c>
      <c r="AA17" s="2">
        <v>1150.9000000000001</v>
      </c>
      <c r="AB17" s="2">
        <v>1156.2</v>
      </c>
      <c r="AC17" s="2">
        <v>1156.7</v>
      </c>
      <c r="AD17" s="2">
        <v>1180.4000000000001</v>
      </c>
      <c r="AE17" s="2">
        <v>1174.0999999999999</v>
      </c>
      <c r="AF17" s="2">
        <v>1184.6999999999998</v>
      </c>
      <c r="AG17" s="2">
        <v>1207.5</v>
      </c>
      <c r="AH17" s="2">
        <v>1218.4000000000001</v>
      </c>
      <c r="AI17" s="2">
        <v>1235.0999999999999</v>
      </c>
      <c r="AJ17" s="2">
        <v>1244.9000000000001</v>
      </c>
      <c r="AK17" s="2">
        <v>1253.5</v>
      </c>
      <c r="AL17" s="2">
        <v>1261.8</v>
      </c>
      <c r="AM17" s="2">
        <v>1262.1999999999998</v>
      </c>
      <c r="AN17" s="2">
        <v>1277.3</v>
      </c>
      <c r="AO17" s="2">
        <v>1277.5</v>
      </c>
      <c r="AP17" s="2">
        <v>1300.5</v>
      </c>
      <c r="AQ17" s="2">
        <v>1325.3</v>
      </c>
      <c r="AR17" s="2">
        <v>1323.1</v>
      </c>
      <c r="AS17" s="2">
        <v>1346.2</v>
      </c>
      <c r="AT17" s="2">
        <v>1350.7</v>
      </c>
      <c r="AU17" s="2">
        <v>1363.1</v>
      </c>
      <c r="AV17" s="2">
        <v>1371.6</v>
      </c>
      <c r="AW17" s="2">
        <v>1388</v>
      </c>
      <c r="AX17" s="2">
        <v>1395.2</v>
      </c>
      <c r="AY17" s="2">
        <v>1428.3</v>
      </c>
      <c r="AZ17" s="2">
        <v>1447.6</v>
      </c>
      <c r="BA17" s="2">
        <v>1469.4</v>
      </c>
      <c r="BB17" s="2">
        <v>1467.2</v>
      </c>
      <c r="BC17" s="2">
        <v>1488.3</v>
      </c>
    </row>
    <row r="18" spans="1:55" x14ac:dyDescent="0.25">
      <c r="A18" s="2" t="s">
        <v>44</v>
      </c>
      <c r="B18" s="3" t="s">
        <v>45</v>
      </c>
      <c r="C18" s="2">
        <v>2394.1</v>
      </c>
      <c r="D18" s="2">
        <v>2415.6</v>
      </c>
      <c r="E18" s="2">
        <v>2441.4</v>
      </c>
      <c r="F18" s="2">
        <v>2503</v>
      </c>
      <c r="G18" s="2">
        <v>2588.3000000000002</v>
      </c>
      <c r="H18" s="2">
        <v>2632.1</v>
      </c>
      <c r="I18" s="2">
        <v>2655.2</v>
      </c>
      <c r="J18" s="2">
        <v>2697.8</v>
      </c>
      <c r="K18" s="2">
        <v>2721.3</v>
      </c>
      <c r="L18" s="2">
        <v>2754.4</v>
      </c>
      <c r="M18" s="2">
        <v>2762.5</v>
      </c>
      <c r="N18" s="2">
        <v>2718.5</v>
      </c>
      <c r="O18" s="2">
        <v>2589.8000000000002</v>
      </c>
      <c r="P18" s="2">
        <v>2573.1999999999998</v>
      </c>
      <c r="Q18" s="2">
        <v>2595.6</v>
      </c>
      <c r="R18" s="2">
        <v>2615.8000000000002</v>
      </c>
      <c r="S18" s="2">
        <v>2657.6</v>
      </c>
      <c r="T18" s="2">
        <v>2684.5</v>
      </c>
      <c r="U18" s="2">
        <v>2731.2</v>
      </c>
      <c r="V18" s="2">
        <v>2775.6</v>
      </c>
      <c r="W18" s="2">
        <v>2824.7</v>
      </c>
      <c r="X18" s="2">
        <v>2860.5</v>
      </c>
      <c r="Y18" s="2">
        <v>2887.3</v>
      </c>
      <c r="Z18" s="2">
        <v>2901.7</v>
      </c>
      <c r="AA18" s="2">
        <v>2994.4</v>
      </c>
      <c r="AB18" s="2">
        <v>2983.5</v>
      </c>
      <c r="AC18" s="2">
        <v>2998.8</v>
      </c>
      <c r="AD18" s="2">
        <v>3059.4</v>
      </c>
      <c r="AE18" s="2">
        <v>3009.8</v>
      </c>
      <c r="AF18" s="2">
        <v>3088.7</v>
      </c>
      <c r="AG18" s="2">
        <v>3116.1</v>
      </c>
      <c r="AH18" s="2">
        <v>3165.9</v>
      </c>
      <c r="AI18" s="2">
        <v>3206.8</v>
      </c>
      <c r="AJ18" s="2">
        <v>3249.4</v>
      </c>
      <c r="AK18" s="2">
        <v>3301.5</v>
      </c>
      <c r="AL18" s="2">
        <v>3364.6</v>
      </c>
      <c r="AM18" s="2">
        <v>3369.4</v>
      </c>
      <c r="AN18" s="2">
        <v>3408.9</v>
      </c>
      <c r="AO18" s="2">
        <v>3452</v>
      </c>
      <c r="AP18" s="2">
        <v>3454.3</v>
      </c>
      <c r="AQ18" s="2">
        <v>3504.7</v>
      </c>
      <c r="AR18" s="2">
        <v>3565.3</v>
      </c>
      <c r="AS18" s="2">
        <v>3618.2</v>
      </c>
      <c r="AT18" s="2">
        <v>3684.8</v>
      </c>
      <c r="AU18" s="2">
        <v>3732.5</v>
      </c>
      <c r="AV18" s="2">
        <v>3774.8</v>
      </c>
      <c r="AW18" s="2">
        <v>3806.8</v>
      </c>
      <c r="AX18" s="2">
        <v>3872.5</v>
      </c>
      <c r="AY18" s="2">
        <v>3902.9</v>
      </c>
      <c r="AZ18" s="2">
        <v>3984</v>
      </c>
      <c r="BA18" s="2">
        <v>4036.4</v>
      </c>
      <c r="BB18" s="2">
        <v>4102.8</v>
      </c>
      <c r="BC18" s="2">
        <v>4107.2</v>
      </c>
    </row>
    <row r="19" spans="1:55" x14ac:dyDescent="0.25">
      <c r="A19" s="2" t="s">
        <v>46</v>
      </c>
      <c r="B19" s="3" t="s">
        <v>47</v>
      </c>
      <c r="C19" s="2">
        <v>1406.1</v>
      </c>
      <c r="D19" s="2">
        <v>1419.7</v>
      </c>
      <c r="E19" s="2">
        <v>1435.4</v>
      </c>
      <c r="F19" s="2">
        <v>1466.9</v>
      </c>
      <c r="G19" s="2">
        <v>1514.8</v>
      </c>
      <c r="H19" s="2">
        <v>1534.2</v>
      </c>
      <c r="I19" s="2">
        <v>1547.7</v>
      </c>
      <c r="J19" s="2">
        <v>1581.4</v>
      </c>
      <c r="K19" s="2">
        <v>1598.1</v>
      </c>
      <c r="L19" s="2">
        <v>1634.7</v>
      </c>
      <c r="M19" s="2">
        <v>1644.5</v>
      </c>
      <c r="N19" s="2">
        <v>1619.7</v>
      </c>
      <c r="O19" s="2">
        <v>1565.7</v>
      </c>
      <c r="P19" s="2">
        <v>1550.3</v>
      </c>
      <c r="Q19" s="2">
        <v>1560</v>
      </c>
      <c r="R19" s="2">
        <v>1562.4</v>
      </c>
      <c r="S19" s="2">
        <v>1593.7</v>
      </c>
      <c r="T19" s="2">
        <v>1599.3</v>
      </c>
      <c r="U19" s="2">
        <v>1631.7</v>
      </c>
      <c r="V19" s="2">
        <v>1647.1</v>
      </c>
      <c r="W19" s="2">
        <v>1675</v>
      </c>
      <c r="X19" s="2">
        <v>1700.2</v>
      </c>
      <c r="Y19" s="2">
        <v>1725.7</v>
      </c>
      <c r="Z19" s="2">
        <v>1742.3</v>
      </c>
      <c r="AA19" s="2">
        <v>1797.8</v>
      </c>
      <c r="AB19" s="2">
        <v>1789.8</v>
      </c>
      <c r="AC19" s="2">
        <v>1767.7</v>
      </c>
      <c r="AD19" s="2">
        <v>1784.8</v>
      </c>
      <c r="AE19" s="2">
        <v>1782.4</v>
      </c>
      <c r="AF19" s="2">
        <v>1815.5</v>
      </c>
      <c r="AG19" s="2">
        <v>1832.3</v>
      </c>
      <c r="AH19" s="2">
        <v>1852.6</v>
      </c>
      <c r="AI19" s="2">
        <v>1858</v>
      </c>
      <c r="AJ19" s="2">
        <v>1903.4</v>
      </c>
      <c r="AK19" s="2">
        <v>1946.3</v>
      </c>
      <c r="AL19" s="2">
        <v>1968.3</v>
      </c>
      <c r="AM19" s="2">
        <v>1964.1</v>
      </c>
      <c r="AN19" s="2">
        <v>1994</v>
      </c>
      <c r="AO19" s="2">
        <v>2021</v>
      </c>
      <c r="AP19" s="2">
        <v>2011.2</v>
      </c>
      <c r="AQ19" s="2">
        <v>2050.8000000000002</v>
      </c>
      <c r="AR19" s="2">
        <v>2079.5</v>
      </c>
      <c r="AS19" s="2">
        <v>2110.6</v>
      </c>
      <c r="AT19" s="2">
        <v>2158.3000000000002</v>
      </c>
      <c r="AU19" s="2">
        <v>2190.5</v>
      </c>
      <c r="AV19" s="2">
        <v>2223</v>
      </c>
      <c r="AW19" s="2">
        <v>2234.9</v>
      </c>
      <c r="AX19" s="2">
        <v>2279.9</v>
      </c>
      <c r="AY19" s="2">
        <v>2303.1</v>
      </c>
      <c r="AZ19" s="2">
        <v>2358.8000000000002</v>
      </c>
      <c r="BA19" s="2">
        <v>2376.1</v>
      </c>
      <c r="BB19" s="2">
        <v>2399.1999999999998</v>
      </c>
      <c r="BC19" s="2">
        <v>2411.5</v>
      </c>
    </row>
    <row r="20" spans="1:55" x14ac:dyDescent="0.25">
      <c r="A20" s="2" t="s">
        <v>50</v>
      </c>
      <c r="B20" s="3" t="s">
        <v>51</v>
      </c>
      <c r="C20" s="2">
        <v>372.3</v>
      </c>
      <c r="D20" s="2">
        <v>380.5</v>
      </c>
      <c r="E20" s="2">
        <v>383</v>
      </c>
      <c r="F20" s="2">
        <v>398.8</v>
      </c>
      <c r="G20" s="2">
        <v>428.5</v>
      </c>
      <c r="H20" s="2">
        <v>431.5</v>
      </c>
      <c r="I20" s="2">
        <v>435</v>
      </c>
      <c r="J20" s="2">
        <v>438.6</v>
      </c>
      <c r="K20" s="2">
        <v>432.8</v>
      </c>
      <c r="L20" s="2">
        <v>432.8</v>
      </c>
      <c r="M20" s="2">
        <v>434.8</v>
      </c>
      <c r="N20" s="2">
        <v>430.3</v>
      </c>
      <c r="O20" s="2">
        <v>385.3</v>
      </c>
      <c r="P20" s="2">
        <v>397.5</v>
      </c>
      <c r="Q20" s="2">
        <v>407.6</v>
      </c>
      <c r="R20" s="2">
        <v>410.2</v>
      </c>
      <c r="S20" s="2">
        <v>410.4</v>
      </c>
      <c r="T20" s="2">
        <v>416.1</v>
      </c>
      <c r="U20" s="2">
        <v>424.1</v>
      </c>
      <c r="V20" s="2">
        <v>437.9</v>
      </c>
      <c r="W20" s="2">
        <v>452.7</v>
      </c>
      <c r="X20" s="2">
        <v>449.3</v>
      </c>
      <c r="Y20" s="2">
        <v>442.5</v>
      </c>
      <c r="Z20" s="2">
        <v>441.5</v>
      </c>
      <c r="AA20" s="2">
        <v>463</v>
      </c>
      <c r="AB20" s="2">
        <v>462.3</v>
      </c>
      <c r="AC20" s="2">
        <v>477.7</v>
      </c>
      <c r="AD20" s="2">
        <v>512.20000000000005</v>
      </c>
      <c r="AE20" s="2">
        <v>490.7</v>
      </c>
      <c r="AF20" s="2">
        <v>501.9</v>
      </c>
      <c r="AG20" s="2">
        <v>500.7</v>
      </c>
      <c r="AH20" s="2">
        <v>502.7</v>
      </c>
      <c r="AI20" s="2">
        <v>523.1</v>
      </c>
      <c r="AJ20" s="2">
        <v>506.5</v>
      </c>
      <c r="AK20" s="2">
        <v>508.1</v>
      </c>
      <c r="AL20" s="2">
        <v>518.1</v>
      </c>
      <c r="AM20" s="2">
        <v>524.5</v>
      </c>
      <c r="AN20" s="2">
        <v>524.20000000000005</v>
      </c>
      <c r="AO20" s="2">
        <v>524.5</v>
      </c>
      <c r="AP20" s="2">
        <v>528.4</v>
      </c>
      <c r="AQ20" s="2">
        <v>532.5</v>
      </c>
      <c r="AR20" s="2">
        <v>534.4</v>
      </c>
      <c r="AS20" s="2">
        <v>536.9</v>
      </c>
      <c r="AT20" s="2">
        <v>538.1</v>
      </c>
      <c r="AU20" s="2">
        <v>539.70000000000005</v>
      </c>
      <c r="AV20" s="2">
        <v>540</v>
      </c>
      <c r="AW20" s="2">
        <v>551.20000000000005</v>
      </c>
      <c r="AX20" s="2">
        <v>564.5</v>
      </c>
      <c r="AY20" s="2">
        <v>566.29999999999995</v>
      </c>
      <c r="AZ20" s="2">
        <v>569.4</v>
      </c>
      <c r="BA20" s="2">
        <v>577.5</v>
      </c>
      <c r="BB20" s="2">
        <v>585.4</v>
      </c>
      <c r="BC20" s="2">
        <v>586.9</v>
      </c>
    </row>
    <row r="21" spans="1:55" x14ac:dyDescent="0.25">
      <c r="A21" s="2" t="s">
        <v>52</v>
      </c>
      <c r="B21" s="3" t="s">
        <v>53</v>
      </c>
      <c r="C21" s="2">
        <v>615.70000000000005</v>
      </c>
      <c r="D21" s="2">
        <v>615.4</v>
      </c>
      <c r="E21" s="2">
        <v>623</v>
      </c>
      <c r="F21" s="2">
        <v>637.29999999999995</v>
      </c>
      <c r="G21" s="2">
        <v>645</v>
      </c>
      <c r="H21" s="2">
        <v>666.3</v>
      </c>
      <c r="I21" s="2">
        <v>672.5</v>
      </c>
      <c r="J21" s="2">
        <v>677.9</v>
      </c>
      <c r="K21" s="2">
        <v>690.4</v>
      </c>
      <c r="L21" s="2">
        <v>687</v>
      </c>
      <c r="M21" s="2">
        <v>683.1</v>
      </c>
      <c r="N21" s="2">
        <v>668.5</v>
      </c>
      <c r="O21" s="2">
        <v>638.79999999999995</v>
      </c>
      <c r="P21" s="2">
        <v>625.4</v>
      </c>
      <c r="Q21" s="2">
        <v>628</v>
      </c>
      <c r="R21" s="2">
        <v>643.20000000000005</v>
      </c>
      <c r="S21" s="2">
        <v>653.5</v>
      </c>
      <c r="T21" s="2">
        <v>669</v>
      </c>
      <c r="U21" s="2">
        <v>675.4</v>
      </c>
      <c r="V21" s="2">
        <v>690.5</v>
      </c>
      <c r="W21" s="2">
        <v>697.1</v>
      </c>
      <c r="X21" s="2">
        <v>711.1</v>
      </c>
      <c r="Y21" s="2">
        <v>719.1</v>
      </c>
      <c r="Z21" s="2">
        <v>717.9</v>
      </c>
      <c r="AA21" s="2">
        <v>733.6</v>
      </c>
      <c r="AB21" s="2">
        <v>731.4</v>
      </c>
      <c r="AC21" s="2">
        <v>753.5</v>
      </c>
      <c r="AD21" s="2">
        <v>762.4</v>
      </c>
      <c r="AE21" s="2">
        <v>736.6</v>
      </c>
      <c r="AF21" s="2">
        <v>771.3</v>
      </c>
      <c r="AG21" s="2">
        <v>783.1</v>
      </c>
      <c r="AH21" s="2">
        <v>810.6</v>
      </c>
      <c r="AI21" s="2">
        <v>825.7</v>
      </c>
      <c r="AJ21" s="2">
        <v>839.4</v>
      </c>
      <c r="AK21" s="2">
        <v>847.1</v>
      </c>
      <c r="AL21" s="2">
        <v>878.1</v>
      </c>
      <c r="AM21" s="2">
        <v>880.8</v>
      </c>
      <c r="AN21" s="2">
        <v>890.6</v>
      </c>
      <c r="AO21" s="2">
        <v>906.5</v>
      </c>
      <c r="AP21" s="2">
        <v>914.6</v>
      </c>
      <c r="AQ21" s="2">
        <v>921.4</v>
      </c>
      <c r="AR21" s="2">
        <v>951.3</v>
      </c>
      <c r="AS21" s="2">
        <v>970.7</v>
      </c>
      <c r="AT21" s="2">
        <v>988.3</v>
      </c>
      <c r="AU21" s="2">
        <v>1002.3</v>
      </c>
      <c r="AV21" s="2">
        <v>1011.8</v>
      </c>
      <c r="AW21" s="2">
        <v>1020.6</v>
      </c>
      <c r="AX21" s="2">
        <v>1028.0999999999999</v>
      </c>
      <c r="AY21" s="2">
        <v>1033.5999999999999</v>
      </c>
      <c r="AZ21" s="2">
        <v>1055.7</v>
      </c>
      <c r="BA21" s="2">
        <v>1082.9000000000001</v>
      </c>
      <c r="BB21" s="2">
        <v>1118.0999999999999</v>
      </c>
      <c r="BC21" s="2">
        <v>1108.8</v>
      </c>
    </row>
    <row r="22" spans="1:55" x14ac:dyDescent="0.25">
      <c r="A22" s="2" t="s">
        <v>54</v>
      </c>
      <c r="B22" s="3" t="s">
        <v>55</v>
      </c>
      <c r="C22" s="2">
        <v>1639.2</v>
      </c>
      <c r="D22" s="2">
        <v>1664.7</v>
      </c>
      <c r="E22" s="2">
        <v>1686.8</v>
      </c>
      <c r="F22" s="2">
        <v>1707.9</v>
      </c>
      <c r="G22" s="2">
        <v>1743.7</v>
      </c>
      <c r="H22" s="2">
        <v>1762.8</v>
      </c>
      <c r="I22" s="2">
        <v>1792.6</v>
      </c>
      <c r="J22" s="2">
        <v>1824.6</v>
      </c>
      <c r="K22" s="2">
        <v>1862.2</v>
      </c>
      <c r="L22" s="2">
        <v>1886.8</v>
      </c>
      <c r="M22" s="2">
        <v>1912.6</v>
      </c>
      <c r="N22" s="2">
        <v>1932.9</v>
      </c>
      <c r="O22" s="2">
        <v>1959.6</v>
      </c>
      <c r="P22" s="2">
        <v>1990.8</v>
      </c>
      <c r="Q22" s="2">
        <v>2016.8</v>
      </c>
      <c r="R22" s="2">
        <v>2023.2</v>
      </c>
      <c r="S22" s="2">
        <v>2041.2</v>
      </c>
      <c r="T22" s="2">
        <v>2076.6999999999998</v>
      </c>
      <c r="U22" s="2">
        <v>2116.6999999999998</v>
      </c>
      <c r="V22" s="2">
        <v>2129</v>
      </c>
      <c r="W22" s="2">
        <v>2144.1</v>
      </c>
      <c r="X22" s="2">
        <v>2170.3000000000002</v>
      </c>
      <c r="Y22" s="2">
        <v>2176.9</v>
      </c>
      <c r="Z22" s="2">
        <v>2203.1</v>
      </c>
      <c r="AA22" s="2">
        <v>2248.1</v>
      </c>
      <c r="AB22" s="2">
        <v>2250.6999999999998</v>
      </c>
      <c r="AC22" s="2">
        <v>2267.6</v>
      </c>
      <c r="AD22" s="2">
        <v>2295.4</v>
      </c>
      <c r="AE22" s="2">
        <v>2284.1999999999998</v>
      </c>
      <c r="AF22" s="2">
        <v>2298.1999999999998</v>
      </c>
      <c r="AG22" s="2">
        <v>2320.6999999999998</v>
      </c>
      <c r="AH22" s="2">
        <v>2351.6</v>
      </c>
      <c r="AI22" s="2">
        <v>2330</v>
      </c>
      <c r="AJ22" s="2">
        <v>2371.5</v>
      </c>
      <c r="AK22" s="2">
        <v>2427</v>
      </c>
      <c r="AL22" s="2">
        <v>2474.5</v>
      </c>
      <c r="AM22" s="2">
        <v>2495.6</v>
      </c>
      <c r="AN22" s="2">
        <v>2500.8000000000002</v>
      </c>
      <c r="AO22" s="2">
        <v>2553.5</v>
      </c>
      <c r="AP22" s="2">
        <v>2572</v>
      </c>
      <c r="AQ22" s="2">
        <v>2603.9</v>
      </c>
      <c r="AR22" s="2">
        <v>2647.5</v>
      </c>
      <c r="AS22" s="2">
        <v>2659</v>
      </c>
      <c r="AT22" s="2">
        <v>2713.8</v>
      </c>
      <c r="AU22" s="2">
        <v>2748.4</v>
      </c>
      <c r="AV22" s="2">
        <v>2751</v>
      </c>
      <c r="AW22" s="2">
        <v>2795.4</v>
      </c>
      <c r="AX22" s="2">
        <v>2831.1</v>
      </c>
      <c r="AY22" s="2">
        <v>2861.4</v>
      </c>
      <c r="AZ22" s="2">
        <v>2904.1</v>
      </c>
      <c r="BA22" s="2">
        <v>2963</v>
      </c>
      <c r="BB22" s="2">
        <v>3010.2</v>
      </c>
      <c r="BC22" s="2">
        <v>3067.7</v>
      </c>
    </row>
    <row r="23" spans="1:55" x14ac:dyDescent="0.25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</row>
    <row r="24" spans="1:55" x14ac:dyDescent="0.25">
      <c r="A24" s="2" t="s">
        <v>56</v>
      </c>
      <c r="B24" s="3" t="s">
        <v>57</v>
      </c>
      <c r="C24" s="2">
        <v>899.1</v>
      </c>
      <c r="D24" s="2">
        <v>905.3</v>
      </c>
      <c r="E24" s="2">
        <v>914.3</v>
      </c>
      <c r="F24" s="2">
        <v>931.3</v>
      </c>
      <c r="G24" s="2">
        <v>941.2</v>
      </c>
      <c r="H24" s="2">
        <v>951.4</v>
      </c>
      <c r="I24" s="2">
        <v>959.4</v>
      </c>
      <c r="J24" s="2">
        <v>971.7</v>
      </c>
      <c r="K24" s="2">
        <v>975</v>
      </c>
      <c r="L24" s="2">
        <v>982.8</v>
      </c>
      <c r="M24" s="2">
        <v>985.3</v>
      </c>
      <c r="N24" s="2">
        <v>970.6</v>
      </c>
      <c r="O24" s="2">
        <v>956.7</v>
      </c>
      <c r="P24" s="2">
        <v>950.4</v>
      </c>
      <c r="Q24" s="2">
        <v>960.1</v>
      </c>
      <c r="R24" s="2">
        <v>953.5</v>
      </c>
      <c r="S24" s="2">
        <v>959.5</v>
      </c>
      <c r="T24" s="2">
        <v>977.1</v>
      </c>
      <c r="U24" s="2">
        <v>984.2</v>
      </c>
      <c r="V24" s="2">
        <v>996.2</v>
      </c>
      <c r="W24" s="2">
        <v>1002.9</v>
      </c>
      <c r="X24" s="2">
        <v>1029.8</v>
      </c>
      <c r="Y24" s="2">
        <v>1042.3</v>
      </c>
      <c r="Z24" s="2">
        <v>1045.2</v>
      </c>
      <c r="AA24" s="2">
        <v>1071.3</v>
      </c>
      <c r="AB24" s="2">
        <v>1088.5</v>
      </c>
      <c r="AC24" s="2">
        <v>1101.8</v>
      </c>
      <c r="AD24" s="2">
        <v>1112.2</v>
      </c>
      <c r="AE24" s="2">
        <v>1120</v>
      </c>
      <c r="AF24" s="2">
        <v>1125.5</v>
      </c>
      <c r="AG24" s="2">
        <v>1140.7</v>
      </c>
      <c r="AH24" s="2">
        <v>1171.5</v>
      </c>
      <c r="AI24" s="2">
        <v>1182.2</v>
      </c>
      <c r="AJ24" s="2">
        <v>1200.5999999999999</v>
      </c>
      <c r="AK24" s="2">
        <v>1222.9000000000001</v>
      </c>
      <c r="AL24" s="2">
        <v>1247.2</v>
      </c>
      <c r="AM24" s="2">
        <v>1271.5</v>
      </c>
      <c r="AN24" s="2">
        <v>1293.8</v>
      </c>
      <c r="AO24" s="2">
        <v>1302.5999999999999</v>
      </c>
      <c r="AP24" s="2">
        <v>1320.7</v>
      </c>
      <c r="AQ24" s="2">
        <v>1340.7</v>
      </c>
      <c r="AR24" s="2">
        <v>1351</v>
      </c>
      <c r="AS24" s="2">
        <v>1372.8</v>
      </c>
      <c r="AT24" s="2">
        <v>1389.9</v>
      </c>
      <c r="AU24" s="2">
        <v>1403.2</v>
      </c>
      <c r="AV24" s="2">
        <v>1411.4</v>
      </c>
      <c r="AW24" s="2">
        <v>1416.3</v>
      </c>
      <c r="AX24" s="2">
        <v>1416.6</v>
      </c>
      <c r="AY24" s="2">
        <v>1423.7</v>
      </c>
      <c r="AZ24" s="2">
        <v>1468.8</v>
      </c>
      <c r="BA24" s="2">
        <v>1492.3</v>
      </c>
      <c r="BB24" s="2">
        <v>1486.5</v>
      </c>
      <c r="BC24" s="2">
        <v>1487.2</v>
      </c>
    </row>
    <row r="25" spans="1:55" x14ac:dyDescent="0.25">
      <c r="A25" s="2" t="s">
        <v>58</v>
      </c>
      <c r="B25" s="3" t="s">
        <v>59</v>
      </c>
      <c r="C25" s="2">
        <v>510.1</v>
      </c>
      <c r="D25" s="2">
        <v>518.9</v>
      </c>
      <c r="E25" s="2">
        <v>526.9</v>
      </c>
      <c r="F25" s="2">
        <v>537.79999999999995</v>
      </c>
      <c r="G25" s="2">
        <v>532.79999999999995</v>
      </c>
      <c r="H25" s="2">
        <v>528.20000000000005</v>
      </c>
      <c r="I25" s="2">
        <v>537.20000000000005</v>
      </c>
      <c r="J25" s="2">
        <v>539.1</v>
      </c>
      <c r="K25" s="2">
        <v>548.29999999999995</v>
      </c>
      <c r="L25" s="2">
        <v>557.29999999999995</v>
      </c>
      <c r="M25" s="2">
        <v>554.20000000000005</v>
      </c>
      <c r="N25" s="2">
        <v>542.29999999999995</v>
      </c>
      <c r="O25" s="2">
        <v>529.1</v>
      </c>
      <c r="P25" s="2">
        <v>517.6</v>
      </c>
      <c r="Q25" s="2">
        <v>515.70000000000005</v>
      </c>
      <c r="R25" s="2">
        <v>523.9</v>
      </c>
      <c r="S25" s="2">
        <v>529.9</v>
      </c>
      <c r="T25" s="2">
        <v>533.4</v>
      </c>
      <c r="U25" s="2">
        <v>536.5</v>
      </c>
      <c r="V25" s="2">
        <v>540.1</v>
      </c>
      <c r="W25" s="2">
        <v>541.9</v>
      </c>
      <c r="X25" s="2">
        <v>546.6</v>
      </c>
      <c r="Y25" s="2">
        <v>554.79999999999995</v>
      </c>
      <c r="Z25" s="2">
        <v>552.20000000000005</v>
      </c>
      <c r="AA25" s="2">
        <v>567.20000000000005</v>
      </c>
      <c r="AB25" s="2">
        <v>574</v>
      </c>
      <c r="AC25" s="2">
        <v>576.9</v>
      </c>
      <c r="AD25" s="2">
        <v>587</v>
      </c>
      <c r="AE25" s="2">
        <v>575.79999999999995</v>
      </c>
      <c r="AF25" s="2">
        <v>583</v>
      </c>
      <c r="AG25" s="2">
        <v>586.6</v>
      </c>
      <c r="AH25" s="2">
        <v>592.6</v>
      </c>
      <c r="AI25" s="2">
        <v>602.70000000000005</v>
      </c>
      <c r="AJ25" s="2">
        <v>614.9</v>
      </c>
      <c r="AK25" s="2">
        <v>628</v>
      </c>
      <c r="AL25" s="2">
        <v>637.70000000000005</v>
      </c>
      <c r="AM25" s="2">
        <v>632.1</v>
      </c>
      <c r="AN25" s="2">
        <v>644.5</v>
      </c>
      <c r="AO25" s="2">
        <v>642.79999999999995</v>
      </c>
      <c r="AP25" s="2">
        <v>647.9</v>
      </c>
      <c r="AQ25" s="2">
        <v>663.6</v>
      </c>
      <c r="AR25" s="2">
        <v>667.2</v>
      </c>
      <c r="AS25" s="2">
        <v>679.8</v>
      </c>
      <c r="AT25" s="2">
        <v>687.1</v>
      </c>
      <c r="AU25" s="2">
        <v>692.4</v>
      </c>
      <c r="AV25" s="2">
        <v>690.7</v>
      </c>
      <c r="AW25" s="2">
        <v>696.4</v>
      </c>
      <c r="AX25" s="2">
        <v>708.5</v>
      </c>
      <c r="AY25" s="2">
        <v>714.3</v>
      </c>
      <c r="AZ25" s="2">
        <v>725.3</v>
      </c>
      <c r="BA25" s="2">
        <v>741.2</v>
      </c>
      <c r="BB25" s="2">
        <v>748.4</v>
      </c>
      <c r="BC25" s="2">
        <v>750.9</v>
      </c>
    </row>
    <row r="26" spans="1:55" x14ac:dyDescent="0.25">
      <c r="A26" s="2"/>
      <c r="B26" s="3" t="s">
        <v>70</v>
      </c>
      <c r="C26" s="2">
        <f>SUM(C9:C25)</f>
        <v>19304.799999999996</v>
      </c>
      <c r="D26" s="2">
        <f t="shared" ref="D26:BC26" si="0">SUM(D9:D25)</f>
        <v>19496.100000000002</v>
      </c>
      <c r="E26" s="2">
        <f t="shared" si="0"/>
        <v>19671</v>
      </c>
      <c r="F26" s="2">
        <f t="shared" si="0"/>
        <v>19790.199999999997</v>
      </c>
      <c r="G26" s="2">
        <f t="shared" si="0"/>
        <v>20190.399999999998</v>
      </c>
      <c r="H26" s="2">
        <f t="shared" si="0"/>
        <v>20607.8</v>
      </c>
      <c r="I26" s="2">
        <f t="shared" si="0"/>
        <v>20795.400000000001</v>
      </c>
      <c r="J26" s="2">
        <f t="shared" si="0"/>
        <v>21140.799999999999</v>
      </c>
      <c r="K26" s="2">
        <f t="shared" si="0"/>
        <v>21390.5</v>
      </c>
      <c r="L26" s="2">
        <f t="shared" si="0"/>
        <v>21864.099999999995</v>
      </c>
      <c r="M26" s="2">
        <f t="shared" si="0"/>
        <v>21776.799999999999</v>
      </c>
      <c r="N26" s="2">
        <f t="shared" si="0"/>
        <v>20521.599999999999</v>
      </c>
      <c r="O26" s="2">
        <f t="shared" si="0"/>
        <v>19288.399999999998</v>
      </c>
      <c r="P26" s="2">
        <f t="shared" si="0"/>
        <v>18989.600000000002</v>
      </c>
      <c r="Q26" s="2">
        <f t="shared" si="0"/>
        <v>19260.899999999998</v>
      </c>
      <c r="R26" s="2">
        <f t="shared" si="0"/>
        <v>19633.600000000002</v>
      </c>
      <c r="S26" s="2">
        <f t="shared" si="0"/>
        <v>20041.300000000003</v>
      </c>
      <c r="T26" s="2">
        <f t="shared" si="0"/>
        <v>20417.3</v>
      </c>
      <c r="U26" s="2">
        <f t="shared" si="0"/>
        <v>20796.700000000004</v>
      </c>
      <c r="V26" s="2">
        <f t="shared" si="0"/>
        <v>21149.3</v>
      </c>
      <c r="W26" s="2">
        <f t="shared" si="0"/>
        <v>21619.599999999999</v>
      </c>
      <c r="X26" s="2">
        <f t="shared" si="0"/>
        <v>22063.199999999993</v>
      </c>
      <c r="Y26" s="2">
        <f t="shared" si="0"/>
        <v>22300.5</v>
      </c>
      <c r="Z26" s="2">
        <f t="shared" si="0"/>
        <v>22475.4</v>
      </c>
      <c r="AA26" s="2">
        <f t="shared" si="0"/>
        <v>22914.3</v>
      </c>
      <c r="AB26" s="2">
        <f t="shared" si="0"/>
        <v>22915.4</v>
      </c>
      <c r="AC26" s="2">
        <f t="shared" si="0"/>
        <v>22988.100000000002</v>
      </c>
      <c r="AD26" s="2">
        <f t="shared" si="0"/>
        <v>23393.200000000004</v>
      </c>
      <c r="AE26" s="2">
        <f t="shared" si="0"/>
        <v>23467.7</v>
      </c>
      <c r="AF26" s="2">
        <f t="shared" si="0"/>
        <v>23762.400000000001</v>
      </c>
      <c r="AG26" s="2">
        <f t="shared" si="0"/>
        <v>23998.999999999996</v>
      </c>
      <c r="AH26" s="2">
        <f t="shared" si="0"/>
        <v>24303.399999999998</v>
      </c>
      <c r="AI26" s="2">
        <f t="shared" si="0"/>
        <v>24563.300000000003</v>
      </c>
      <c r="AJ26" s="2">
        <f t="shared" si="0"/>
        <v>24974.300000000003</v>
      </c>
      <c r="AK26" s="2">
        <f t="shared" si="0"/>
        <v>25232.899999999998</v>
      </c>
      <c r="AL26" s="2">
        <f t="shared" si="0"/>
        <v>25313.399999999998</v>
      </c>
      <c r="AM26" s="2">
        <f t="shared" si="0"/>
        <v>24926.699999999997</v>
      </c>
      <c r="AN26" s="2">
        <f t="shared" si="0"/>
        <v>25135.899999999998</v>
      </c>
      <c r="AO26" s="2">
        <f t="shared" si="0"/>
        <v>25287.1</v>
      </c>
      <c r="AP26" s="2">
        <f t="shared" si="0"/>
        <v>25080.500000000004</v>
      </c>
      <c r="AQ26" s="2">
        <f t="shared" si="0"/>
        <v>25054.899999999998</v>
      </c>
      <c r="AR26" s="2">
        <f t="shared" si="0"/>
        <v>25347.9</v>
      </c>
      <c r="AS26" s="2">
        <f t="shared" si="0"/>
        <v>25668.1</v>
      </c>
      <c r="AT26" s="2">
        <f t="shared" si="0"/>
        <v>26046.099999999995</v>
      </c>
      <c r="AU26" s="2">
        <f t="shared" si="0"/>
        <v>26438.500000000004</v>
      </c>
      <c r="AV26" s="2">
        <f t="shared" si="0"/>
        <v>26660.600000000002</v>
      </c>
      <c r="AW26" s="2">
        <f t="shared" si="0"/>
        <v>26920.400000000005</v>
      </c>
      <c r="AX26" s="2">
        <f t="shared" si="0"/>
        <v>27465.899999999998</v>
      </c>
      <c r="AY26" s="2">
        <f t="shared" si="0"/>
        <v>27757.199999999997</v>
      </c>
      <c r="AZ26" s="2">
        <f t="shared" si="0"/>
        <v>28350.6</v>
      </c>
      <c r="BA26" s="2">
        <f t="shared" si="0"/>
        <v>28811.899999999998</v>
      </c>
      <c r="BB26" s="2">
        <f t="shared" si="0"/>
        <v>29073.000000000004</v>
      </c>
      <c r="BC26" s="2">
        <f t="shared" si="0"/>
        <v>29121.800000000003</v>
      </c>
    </row>
    <row r="27" spans="1:55" x14ac:dyDescent="0.25">
      <c r="A27" s="2" t="s">
        <v>48</v>
      </c>
      <c r="B27" s="6" t="s">
        <v>49</v>
      </c>
      <c r="C27" s="2">
        <v>270.5</v>
      </c>
      <c r="D27" s="2">
        <v>279.3</v>
      </c>
      <c r="E27" s="2">
        <v>282.2</v>
      </c>
      <c r="F27" s="2">
        <v>291.89999999999998</v>
      </c>
      <c r="G27" s="2">
        <v>299.8</v>
      </c>
      <c r="H27" s="2">
        <v>285.5</v>
      </c>
      <c r="I27" s="2">
        <v>284.5</v>
      </c>
      <c r="J27" s="2">
        <v>292</v>
      </c>
      <c r="K27" s="2">
        <v>289.3</v>
      </c>
      <c r="L27" s="2">
        <v>299.2</v>
      </c>
      <c r="M27" s="2">
        <v>294.39999999999998</v>
      </c>
      <c r="N27" s="2">
        <v>285.60000000000002</v>
      </c>
      <c r="O27" s="2">
        <v>278.60000000000002</v>
      </c>
      <c r="P27" s="2">
        <v>279.7</v>
      </c>
      <c r="Q27" s="2">
        <v>283.10000000000002</v>
      </c>
      <c r="R27" s="2">
        <v>278</v>
      </c>
      <c r="S27" s="2">
        <v>285.89999999999998</v>
      </c>
      <c r="T27" s="2">
        <v>281.89999999999998</v>
      </c>
      <c r="U27" s="2">
        <v>289.39999999999998</v>
      </c>
      <c r="V27" s="2">
        <v>286.8</v>
      </c>
      <c r="W27" s="2">
        <v>296.39999999999998</v>
      </c>
      <c r="X27" s="2">
        <v>299.8</v>
      </c>
      <c r="Y27" s="2">
        <v>298.8</v>
      </c>
      <c r="Z27" s="2">
        <v>296.10000000000002</v>
      </c>
      <c r="AA27" s="2">
        <v>317.39999999999998</v>
      </c>
      <c r="AB27" s="2">
        <v>306.5</v>
      </c>
      <c r="AC27" s="2">
        <v>296.5</v>
      </c>
      <c r="AD27" s="2">
        <v>307.39999999999998</v>
      </c>
      <c r="AE27" s="2">
        <v>292.39999999999998</v>
      </c>
      <c r="AF27" s="2">
        <v>311.10000000000002</v>
      </c>
      <c r="AG27" s="2">
        <v>312.89999999999998</v>
      </c>
      <c r="AH27" s="2">
        <v>320.39999999999998</v>
      </c>
      <c r="AI27" s="2">
        <v>309.2</v>
      </c>
      <c r="AJ27" s="2">
        <v>312.60000000000002</v>
      </c>
      <c r="AK27" s="2">
        <v>326.8</v>
      </c>
      <c r="AL27" s="2">
        <v>321.5</v>
      </c>
      <c r="AM27" s="2">
        <v>319.2</v>
      </c>
      <c r="AN27" s="2">
        <v>331.3</v>
      </c>
      <c r="AO27" s="2">
        <v>343.5</v>
      </c>
      <c r="AP27" s="2">
        <v>326.2</v>
      </c>
      <c r="AQ27" s="2">
        <v>336.4</v>
      </c>
      <c r="AR27" s="2">
        <v>336.4</v>
      </c>
      <c r="AS27" s="2">
        <v>337.3</v>
      </c>
      <c r="AT27" s="2">
        <v>352.7</v>
      </c>
      <c r="AU27" s="2">
        <v>355.4</v>
      </c>
      <c r="AV27" s="2">
        <v>358.2</v>
      </c>
      <c r="AW27" s="2">
        <v>356.3</v>
      </c>
      <c r="AX27" s="2">
        <v>370.6</v>
      </c>
      <c r="AY27" s="2">
        <v>370.8</v>
      </c>
      <c r="AZ27" s="2">
        <v>384.8</v>
      </c>
      <c r="BA27" s="2">
        <v>387.9</v>
      </c>
      <c r="BB27" s="2">
        <v>387.8</v>
      </c>
      <c r="BC27" s="2">
        <v>395</v>
      </c>
    </row>
    <row r="28" spans="1:55" x14ac:dyDescent="0.25">
      <c r="A28" s="2"/>
      <c r="B28" s="3" t="s">
        <v>72</v>
      </c>
      <c r="C28" s="2">
        <f>C26-C27</f>
        <v>19034.299999999996</v>
      </c>
      <c r="D28" s="2">
        <f>D26-D27</f>
        <v>19216.800000000003</v>
      </c>
      <c r="E28" s="2">
        <f>E26-E27</f>
        <v>19388.8</v>
      </c>
      <c r="F28" s="2">
        <f>F26-F27</f>
        <v>19498.299999999996</v>
      </c>
      <c r="G28" s="2">
        <f>G26-G27</f>
        <v>19890.599999999999</v>
      </c>
      <c r="H28" s="2">
        <f>H26-H27</f>
        <v>20322.3</v>
      </c>
      <c r="I28" s="2">
        <f>I26-I27</f>
        <v>20510.900000000001</v>
      </c>
      <c r="J28" s="2">
        <f>J26-J27</f>
        <v>20848.8</v>
      </c>
      <c r="K28" s="2">
        <f>K26-K27</f>
        <v>21101.200000000001</v>
      </c>
      <c r="L28" s="2">
        <f>L26-L27</f>
        <v>21564.899999999994</v>
      </c>
      <c r="M28" s="2">
        <f>M26-M27</f>
        <v>21482.399999999998</v>
      </c>
      <c r="N28" s="2">
        <f>N26-N27</f>
        <v>20236</v>
      </c>
      <c r="O28" s="2">
        <f>O26-O27</f>
        <v>19009.8</v>
      </c>
      <c r="P28" s="2">
        <f>P26-P27</f>
        <v>18709.900000000001</v>
      </c>
      <c r="Q28" s="2">
        <f>Q26-Q27</f>
        <v>18977.8</v>
      </c>
      <c r="R28" s="2">
        <f>R26-R27</f>
        <v>19355.600000000002</v>
      </c>
      <c r="S28" s="2">
        <f>S26-S27</f>
        <v>19755.400000000001</v>
      </c>
      <c r="T28" s="2">
        <f>T26-T27</f>
        <v>20135.399999999998</v>
      </c>
      <c r="U28" s="2">
        <f>U26-U27</f>
        <v>20507.300000000003</v>
      </c>
      <c r="V28" s="2">
        <f>V26-V27</f>
        <v>20862.5</v>
      </c>
      <c r="W28" s="2">
        <f>W26-W27</f>
        <v>21323.199999999997</v>
      </c>
      <c r="X28" s="2">
        <f>X26-X27</f>
        <v>21763.399999999994</v>
      </c>
      <c r="Y28" s="2">
        <f>Y26-Y27</f>
        <v>22001.7</v>
      </c>
      <c r="Z28" s="2">
        <f>Z26-Z27</f>
        <v>22179.300000000003</v>
      </c>
      <c r="AA28" s="2">
        <f>AA26-AA27</f>
        <v>22596.899999999998</v>
      </c>
      <c r="AB28" s="2">
        <f>AB26-AB27</f>
        <v>22608.9</v>
      </c>
      <c r="AC28" s="2">
        <f>AC26-AC27</f>
        <v>22691.600000000002</v>
      </c>
      <c r="AD28" s="2">
        <f>AD26-AD27</f>
        <v>23085.800000000003</v>
      </c>
      <c r="AE28" s="2">
        <f>AE26-AE27</f>
        <v>23175.3</v>
      </c>
      <c r="AF28" s="2">
        <f>AF26-AF27</f>
        <v>23451.300000000003</v>
      </c>
      <c r="AG28" s="2">
        <f>AG26-AG27</f>
        <v>23686.099999999995</v>
      </c>
      <c r="AH28" s="2">
        <f>AH26-AH27</f>
        <v>23982.999999999996</v>
      </c>
      <c r="AI28" s="2">
        <f>AI26-AI27</f>
        <v>24254.100000000002</v>
      </c>
      <c r="AJ28" s="2">
        <f>AJ26-AJ27</f>
        <v>24661.700000000004</v>
      </c>
      <c r="AK28" s="2">
        <f>AK26-AK27</f>
        <v>24906.1</v>
      </c>
      <c r="AL28" s="2">
        <f>AL26-AL27</f>
        <v>24991.899999999998</v>
      </c>
      <c r="AM28" s="2">
        <f>AM26-AM27</f>
        <v>24607.499999999996</v>
      </c>
      <c r="AN28" s="2">
        <f>AN26-AN27</f>
        <v>24804.6</v>
      </c>
      <c r="AO28" s="2">
        <f>AO26-AO27</f>
        <v>24943.599999999999</v>
      </c>
      <c r="AP28" s="2">
        <f>AP26-AP27</f>
        <v>24754.300000000003</v>
      </c>
      <c r="AQ28" s="2">
        <f>AQ26-AQ27</f>
        <v>24718.499999999996</v>
      </c>
      <c r="AR28" s="2">
        <f>AR26-AR27</f>
        <v>25011.5</v>
      </c>
      <c r="AS28" s="2">
        <f>AS26-AS27</f>
        <v>25330.799999999999</v>
      </c>
      <c r="AT28" s="2">
        <f>AT26-AT27</f>
        <v>25693.399999999994</v>
      </c>
      <c r="AU28" s="2">
        <f>AU26-AU27</f>
        <v>26083.100000000002</v>
      </c>
      <c r="AV28" s="2">
        <f>AV26-AV27</f>
        <v>26302.400000000001</v>
      </c>
      <c r="AW28" s="2">
        <f>AW26-AW27</f>
        <v>26564.100000000006</v>
      </c>
      <c r="AX28" s="2">
        <f>AX26-AX27</f>
        <v>27095.3</v>
      </c>
      <c r="AY28" s="2">
        <f>AY26-AY27</f>
        <v>27386.399999999998</v>
      </c>
      <c r="AZ28" s="2">
        <f>AZ26-AZ27</f>
        <v>27965.8</v>
      </c>
      <c r="BA28" s="2">
        <f>BA26-BA27</f>
        <v>28423.999999999996</v>
      </c>
      <c r="BB28" s="2">
        <f>BB26-BB27</f>
        <v>28685.200000000004</v>
      </c>
      <c r="BC28" s="2">
        <f>BC26-BC27</f>
        <v>28726.800000000003</v>
      </c>
    </row>
    <row r="29" spans="1:55" x14ac:dyDescent="0.25">
      <c r="A29" s="2"/>
      <c r="B29" s="3" t="s">
        <v>71</v>
      </c>
      <c r="C29" s="2">
        <f>C11+C12+C13+C14+C15+C16+C24+C17</f>
        <v>11626.6</v>
      </c>
      <c r="D29" s="2">
        <f>D11+D12+D13+D14+D15+D16+D24+D17</f>
        <v>11737.599999999999</v>
      </c>
      <c r="E29" s="2">
        <f>E11+E12+E13+E14+E15+E16+E24+E17</f>
        <v>11819.099999999999</v>
      </c>
      <c r="F29" s="2">
        <f>F11+F12+F13+F14+F15+F16+F24+F17</f>
        <v>11792.699999999999</v>
      </c>
      <c r="G29" s="2">
        <f>G11+G12+G13+G14+G15+G16+G24+G17</f>
        <v>11964.5</v>
      </c>
      <c r="H29" s="2">
        <f>H11+H12+H13+H14+H15+H16+H24+H17</f>
        <v>12238.8</v>
      </c>
      <c r="I29" s="2">
        <f>I11+I12+I13+I14+I15+I16+I24+I17</f>
        <v>12336.199999999999</v>
      </c>
      <c r="J29" s="2">
        <f>J11+J12+J13+J14+J15+J16+J24+J17</f>
        <v>12496.7</v>
      </c>
      <c r="K29" s="2">
        <f>K11+K12+K13+K14+K15+K16+K24+K17</f>
        <v>12585.9</v>
      </c>
      <c r="L29" s="2">
        <f>L11+L12+L13+L14+L15+L16+L24+L17</f>
        <v>12826.199999999999</v>
      </c>
      <c r="M29" s="2">
        <f>M11+M12+M13+M14+M15+M16+M24+M17</f>
        <v>12722.9</v>
      </c>
      <c r="N29" s="2">
        <f>N11+N12+N13+N14+N15+N16+N24+N17</f>
        <v>11753.1</v>
      </c>
      <c r="O29" s="2">
        <f>O11+O12+O13+O14+O15+O16+O24+O17</f>
        <v>10869.300000000001</v>
      </c>
      <c r="P29" s="2">
        <f>P11+P12+P13+P14+P15+P16+P24+P17</f>
        <v>10619.199999999999</v>
      </c>
      <c r="Q29" s="2">
        <f>Q11+Q12+Q13+Q14+Q15+Q16+Q24+Q17</f>
        <v>10808.800000000001</v>
      </c>
      <c r="R29" s="2">
        <f>R11+R12+R13+R14+R15+R16+R24+R17</f>
        <v>11071.9</v>
      </c>
      <c r="S29" s="2">
        <f>S11+S12+S13+S14+S15+S16+S24+S17</f>
        <v>11307.8</v>
      </c>
      <c r="T29" s="2">
        <f>T11+T12+T13+T14+T15+T16+T24+T17</f>
        <v>11594.900000000001</v>
      </c>
      <c r="U29" s="2">
        <f>U11+U12+U13+U14+U15+U16+U24+U17</f>
        <v>11809.900000000001</v>
      </c>
      <c r="V29" s="2">
        <f>V11+V12+V13+V14+V15+V16+V24+V17</f>
        <v>12018.5</v>
      </c>
      <c r="W29" s="2">
        <f>W11+W12+W13+W14+W15+W16+W24+W17</f>
        <v>12300.3</v>
      </c>
      <c r="X29" s="2">
        <f>X11+X12+X13+X14+X15+X16+X24+X17</f>
        <v>12588.899999999998</v>
      </c>
      <c r="Y29" s="2">
        <f>Y11+Y12+Y13+Y14+Y15+Y16+Y24+Y17</f>
        <v>12747.4</v>
      </c>
      <c r="Z29" s="2">
        <f>Z11+Z12+Z13+Z14+Z15+Z16+Z24+Z17</f>
        <v>12848.9</v>
      </c>
      <c r="AA29" s="2">
        <f>AA11+AA12+AA13+AA14+AA15+AA16+AA24+AA17</f>
        <v>13026.3</v>
      </c>
      <c r="AB29" s="2">
        <f>AB11+AB12+AB13+AB14+AB15+AB16+AB24+AB17</f>
        <v>13072.6</v>
      </c>
      <c r="AC29" s="2">
        <f>AC11+AC12+AC13+AC14+AC15+AC16+AC24+AC17</f>
        <v>13095.300000000001</v>
      </c>
      <c r="AD29" s="2">
        <f>AD11+AD12+AD13+AD14+AD15+AD16+AD24+AD17</f>
        <v>13315.000000000002</v>
      </c>
      <c r="AE29" s="2">
        <f>AE11+AE12+AE13+AE14+AE15+AE16+AE24+AE17</f>
        <v>13466</v>
      </c>
      <c r="AF29" s="2">
        <f>AF11+AF12+AF13+AF14+AF15+AF16+AF24+AF17</f>
        <v>13546.2</v>
      </c>
      <c r="AG29" s="2">
        <f>AG11+AG12+AG13+AG14+AG15+AG16+AG24+AG17</f>
        <v>13669.5</v>
      </c>
      <c r="AH29" s="2">
        <f>AH11+AH12+AH13+AH14+AH15+AH16+AH24+AH17</f>
        <v>13891.7</v>
      </c>
      <c r="AI29" s="2">
        <f>AI11+AI12+AI13+AI14+AI15+AI16+AI24+AI17</f>
        <v>13993.300000000001</v>
      </c>
      <c r="AJ29" s="2">
        <f>AJ11+AJ12+AJ13+AJ14+AJ15+AJ16+AJ24+AJ17</f>
        <v>14188.3</v>
      </c>
      <c r="AK29" s="2">
        <f>AK11+AK12+AK13+AK14+AK15+AK16+AK24+AK17</f>
        <v>14309.800000000001</v>
      </c>
      <c r="AL29" s="2">
        <f>AL11+AL12+AL13+AL14+AL15+AL16+AL24+AL17</f>
        <v>14283.1</v>
      </c>
      <c r="AM29" s="2">
        <f>AM11+AM12+AM13+AM14+AM15+AM16+AM24+AM17</f>
        <v>14049</v>
      </c>
      <c r="AN29" s="2">
        <f>AN11+AN12+AN13+AN14+AN15+AN16+AN24+AN17</f>
        <v>14188.899999999998</v>
      </c>
      <c r="AO29" s="2">
        <f>AO11+AO12+AO13+AO14+AO15+AO16+AO24+AO17</f>
        <v>14253</v>
      </c>
      <c r="AP29" s="2">
        <f>AP11+AP12+AP13+AP14+AP15+AP16+AP24+AP17</f>
        <v>14086.900000000001</v>
      </c>
      <c r="AQ29" s="2">
        <f>AQ11+AQ12+AQ13+AQ14+AQ15+AQ16+AQ24+AQ17</f>
        <v>13992.8</v>
      </c>
      <c r="AR29" s="2">
        <f>AR11+AR12+AR13+AR14+AR15+AR16+AR24+AR17</f>
        <v>14096.400000000001</v>
      </c>
      <c r="AS29" s="2">
        <f>AS11+AS12+AS13+AS14+AS15+AS16+AS24+AS17</f>
        <v>14278.4</v>
      </c>
      <c r="AT29" s="2">
        <f>AT11+AT12+AT13+AT14+AT15+AT16+AT24+AT17</f>
        <v>14440.9</v>
      </c>
      <c r="AU29" s="2">
        <f>AU11+AU12+AU13+AU14+AU15+AU16+AU24+AU17</f>
        <v>14625.199999999999</v>
      </c>
      <c r="AV29" s="2">
        <f>AV11+AV12+AV13+AV14+AV15+AV16+AV24+AV17</f>
        <v>14757.800000000001</v>
      </c>
      <c r="AW29" s="2">
        <f>AW11+AW12+AW13+AW14+AW15+AW16+AW24+AW17</f>
        <v>14907.2</v>
      </c>
      <c r="AX29" s="2">
        <f>AX11+AX12+AX13+AX14+AX15+AX16+AX24+AX17</f>
        <v>15213.1</v>
      </c>
      <c r="AY29" s="2">
        <f>AY11+AY12+AY13+AY14+AY15+AY16+AY24+AY17</f>
        <v>15356.4</v>
      </c>
      <c r="AZ29" s="2">
        <f>AZ11+AZ12+AZ13+AZ14+AZ15+AZ16+AZ24+AZ17</f>
        <v>15672.4</v>
      </c>
      <c r="BA29" s="2">
        <f>BA11+BA12+BA13+BA14+BA15+BA16+BA24+BA17</f>
        <v>15927.099999999997</v>
      </c>
      <c r="BB29" s="2">
        <f>BB11+BB12+BB13+BB14+BB15+BB16+BB24+BB17</f>
        <v>16006.400000000001</v>
      </c>
      <c r="BC29" s="2">
        <f>BC11+BC12+BC13+BC14+BC15+BC16+BC24+BC17</f>
        <v>16031.4</v>
      </c>
    </row>
    <row r="30" spans="1:55" x14ac:dyDescent="0.25">
      <c r="A30" s="2"/>
      <c r="B30" s="2" t="s">
        <v>76</v>
      </c>
      <c r="C30" s="2">
        <v>40.6</v>
      </c>
      <c r="D30" s="2">
        <v>41.7</v>
      </c>
      <c r="E30" s="2">
        <v>43</v>
      </c>
      <c r="F30" s="2">
        <v>44.3</v>
      </c>
      <c r="G30" s="2">
        <v>45.4</v>
      </c>
      <c r="H30" s="2">
        <v>45</v>
      </c>
      <c r="I30" s="2">
        <v>44.7</v>
      </c>
      <c r="J30" s="2">
        <v>44.8</v>
      </c>
      <c r="K30" s="2">
        <v>44.3</v>
      </c>
      <c r="L30" s="2">
        <v>45.3</v>
      </c>
      <c r="M30" s="2">
        <v>45.9</v>
      </c>
      <c r="N30" s="2">
        <v>44.8</v>
      </c>
      <c r="O30" s="2">
        <v>44.9</v>
      </c>
      <c r="P30" s="2">
        <v>44.5</v>
      </c>
      <c r="Q30" s="2">
        <v>45.1</v>
      </c>
      <c r="R30" s="2">
        <v>45.2</v>
      </c>
      <c r="S30" s="2">
        <v>45.2</v>
      </c>
      <c r="T30" s="2">
        <v>43.7</v>
      </c>
      <c r="U30" s="2">
        <v>45.2</v>
      </c>
      <c r="V30" s="2">
        <v>46.5</v>
      </c>
      <c r="W30" s="2">
        <v>48</v>
      </c>
      <c r="X30" s="2">
        <v>49.4</v>
      </c>
      <c r="Y30" s="2">
        <v>48.8</v>
      </c>
      <c r="Z30" s="2">
        <v>50.7</v>
      </c>
      <c r="AA30" s="2">
        <v>50.5</v>
      </c>
      <c r="AB30" s="2">
        <v>50.3</v>
      </c>
      <c r="AC30" s="2">
        <v>52.1</v>
      </c>
      <c r="AD30" s="2">
        <v>51.1</v>
      </c>
      <c r="AE30" s="2">
        <v>53.7</v>
      </c>
      <c r="AF30" s="2">
        <v>55.1</v>
      </c>
      <c r="AG30" s="2">
        <v>55.9</v>
      </c>
      <c r="AH30" s="2">
        <v>57.7</v>
      </c>
      <c r="AI30" s="2">
        <v>60.1</v>
      </c>
      <c r="AJ30" s="2">
        <v>60.9</v>
      </c>
      <c r="AK30" s="2">
        <v>62.1</v>
      </c>
      <c r="AL30" s="2">
        <v>64.3</v>
      </c>
      <c r="AM30" s="2">
        <v>65.2</v>
      </c>
      <c r="AN30" s="2">
        <v>66.599999999999994</v>
      </c>
      <c r="AO30" s="2">
        <v>65.7</v>
      </c>
      <c r="AP30" s="2">
        <v>65.5</v>
      </c>
      <c r="AQ30" s="2">
        <v>65.400000000000006</v>
      </c>
      <c r="AR30" s="2">
        <v>66.2</v>
      </c>
      <c r="AS30" s="2">
        <v>68.2</v>
      </c>
      <c r="AT30" s="2">
        <v>71.400000000000006</v>
      </c>
      <c r="AU30" s="2">
        <v>71.8</v>
      </c>
      <c r="AV30" s="2">
        <v>72.099999999999994</v>
      </c>
      <c r="AW30" s="2">
        <v>74.7</v>
      </c>
      <c r="AX30" s="2">
        <v>74.400000000000006</v>
      </c>
      <c r="AY30" s="2">
        <v>72.3</v>
      </c>
      <c r="AZ30" s="2">
        <v>72.5</v>
      </c>
      <c r="BA30" s="2">
        <v>76.2</v>
      </c>
      <c r="BB30" s="2">
        <v>75.900000000000006</v>
      </c>
      <c r="BC30" s="2">
        <v>77.3</v>
      </c>
    </row>
    <row r="31" spans="1:55" x14ac:dyDescent="0.25">
      <c r="A31" s="2"/>
      <c r="B31" s="2" t="s">
        <v>77</v>
      </c>
      <c r="C31" s="2">
        <v>149.19999999999999</v>
      </c>
      <c r="D31" s="2">
        <v>153.1</v>
      </c>
      <c r="E31" s="2">
        <v>154.19999999999999</v>
      </c>
      <c r="F31" s="2">
        <v>154.19999999999999</v>
      </c>
      <c r="G31" s="2">
        <v>156.5</v>
      </c>
      <c r="H31" s="2">
        <v>157.4</v>
      </c>
      <c r="I31" s="2">
        <v>161.9</v>
      </c>
      <c r="J31" s="2">
        <v>169.3</v>
      </c>
      <c r="K31" s="2">
        <v>172.3</v>
      </c>
      <c r="L31" s="2">
        <v>177.5</v>
      </c>
      <c r="M31" s="2">
        <v>175</v>
      </c>
      <c r="N31" s="2">
        <v>161.30000000000001</v>
      </c>
      <c r="O31" s="2">
        <v>149.9</v>
      </c>
      <c r="P31" s="2">
        <v>141.9</v>
      </c>
      <c r="Q31" s="2">
        <v>145</v>
      </c>
      <c r="R31" s="2">
        <v>151.5</v>
      </c>
      <c r="S31" s="2">
        <v>152.80000000000001</v>
      </c>
      <c r="T31" s="2">
        <v>159.69999999999999</v>
      </c>
      <c r="U31" s="2">
        <v>166.2</v>
      </c>
      <c r="V31" s="2">
        <v>176.6</v>
      </c>
      <c r="W31" s="2">
        <v>186.3</v>
      </c>
      <c r="X31" s="2">
        <v>196.2</v>
      </c>
      <c r="Y31" s="2">
        <v>197.3</v>
      </c>
      <c r="Z31" s="2">
        <v>199.4</v>
      </c>
      <c r="AA31" s="2">
        <v>199.8</v>
      </c>
      <c r="AB31" s="2">
        <v>197.6</v>
      </c>
      <c r="AC31" s="2">
        <v>192.8</v>
      </c>
      <c r="AD31" s="2">
        <v>193.4</v>
      </c>
      <c r="AE31" s="2">
        <v>197.2</v>
      </c>
      <c r="AF31" s="2">
        <v>198.2</v>
      </c>
      <c r="AG31" s="2">
        <v>204.5</v>
      </c>
      <c r="AH31" s="2">
        <v>205.9</v>
      </c>
      <c r="AI31" s="2">
        <v>203.5</v>
      </c>
      <c r="AJ31" s="2">
        <v>207.6</v>
      </c>
      <c r="AK31" s="2">
        <v>207.8</v>
      </c>
      <c r="AL31" s="2">
        <v>206.2</v>
      </c>
      <c r="AM31" s="2">
        <v>203.8</v>
      </c>
      <c r="AN31" s="2">
        <v>200.7</v>
      </c>
      <c r="AO31" s="2">
        <v>202.6</v>
      </c>
      <c r="AP31" s="2">
        <v>198.3</v>
      </c>
      <c r="AQ31" s="2">
        <v>197.8</v>
      </c>
      <c r="AR31" s="2">
        <v>192.4</v>
      </c>
      <c r="AS31" s="2">
        <v>195.4</v>
      </c>
      <c r="AT31" s="2">
        <v>195.7</v>
      </c>
      <c r="AU31" s="2">
        <v>197.3</v>
      </c>
      <c r="AV31" s="2">
        <v>200.8</v>
      </c>
      <c r="AW31" s="2">
        <v>200.4</v>
      </c>
      <c r="AX31" s="2">
        <v>203.5</v>
      </c>
      <c r="AY31" s="2">
        <v>209</v>
      </c>
      <c r="AZ31" s="2">
        <v>210.3</v>
      </c>
      <c r="BA31" s="2">
        <v>211.1</v>
      </c>
      <c r="BB31" s="2">
        <v>217.3</v>
      </c>
      <c r="BC31" s="2">
        <v>219.3</v>
      </c>
    </row>
    <row r="32" spans="1:55" x14ac:dyDescent="0.25">
      <c r="A32" s="2"/>
      <c r="B32" s="3" t="s">
        <v>78</v>
      </c>
      <c r="C32" s="2">
        <f>C29-(C30+C31)</f>
        <v>11436.800000000001</v>
      </c>
      <c r="D32" s="2">
        <f t="shared" ref="D32:BC32" si="1">D29-(D30+D31)</f>
        <v>11542.8</v>
      </c>
      <c r="E32" s="2">
        <f t="shared" si="1"/>
        <v>11621.899999999998</v>
      </c>
      <c r="F32" s="2">
        <f t="shared" si="1"/>
        <v>11594.199999999999</v>
      </c>
      <c r="G32" s="2">
        <f t="shared" si="1"/>
        <v>11762.6</v>
      </c>
      <c r="H32" s="2">
        <f t="shared" si="1"/>
        <v>12036.4</v>
      </c>
      <c r="I32" s="2">
        <f t="shared" si="1"/>
        <v>12129.599999999999</v>
      </c>
      <c r="J32" s="2">
        <f t="shared" si="1"/>
        <v>12282.6</v>
      </c>
      <c r="K32" s="2">
        <f t="shared" si="1"/>
        <v>12369.3</v>
      </c>
      <c r="L32" s="2">
        <f t="shared" si="1"/>
        <v>12603.4</v>
      </c>
      <c r="M32" s="2">
        <f t="shared" si="1"/>
        <v>12502</v>
      </c>
      <c r="N32" s="2">
        <f t="shared" si="1"/>
        <v>11547</v>
      </c>
      <c r="O32" s="2">
        <f t="shared" si="1"/>
        <v>10674.500000000002</v>
      </c>
      <c r="P32" s="2">
        <f t="shared" si="1"/>
        <v>10432.799999999999</v>
      </c>
      <c r="Q32" s="2">
        <f t="shared" si="1"/>
        <v>10618.7</v>
      </c>
      <c r="R32" s="2">
        <f t="shared" si="1"/>
        <v>10875.199999999999</v>
      </c>
      <c r="S32" s="2">
        <f t="shared" si="1"/>
        <v>11109.8</v>
      </c>
      <c r="T32" s="2">
        <f t="shared" si="1"/>
        <v>11391.500000000002</v>
      </c>
      <c r="U32" s="2">
        <f t="shared" si="1"/>
        <v>11598.500000000002</v>
      </c>
      <c r="V32" s="2">
        <f t="shared" si="1"/>
        <v>11795.4</v>
      </c>
      <c r="W32" s="2">
        <f t="shared" si="1"/>
        <v>12066</v>
      </c>
      <c r="X32" s="2">
        <f t="shared" si="1"/>
        <v>12343.299999999997</v>
      </c>
      <c r="Y32" s="2">
        <f t="shared" si="1"/>
        <v>12501.3</v>
      </c>
      <c r="Z32" s="2">
        <f t="shared" si="1"/>
        <v>12598.8</v>
      </c>
      <c r="AA32" s="2">
        <f t="shared" si="1"/>
        <v>12776</v>
      </c>
      <c r="AB32" s="2">
        <f t="shared" si="1"/>
        <v>12824.7</v>
      </c>
      <c r="AC32" s="2">
        <f t="shared" si="1"/>
        <v>12850.400000000001</v>
      </c>
      <c r="AD32" s="2">
        <f t="shared" si="1"/>
        <v>13070.500000000002</v>
      </c>
      <c r="AE32" s="2">
        <f t="shared" si="1"/>
        <v>13215.1</v>
      </c>
      <c r="AF32" s="2">
        <f t="shared" si="1"/>
        <v>13292.900000000001</v>
      </c>
      <c r="AG32" s="2">
        <f t="shared" si="1"/>
        <v>13409.1</v>
      </c>
      <c r="AH32" s="2">
        <f t="shared" si="1"/>
        <v>13628.1</v>
      </c>
      <c r="AI32" s="2">
        <f t="shared" si="1"/>
        <v>13729.7</v>
      </c>
      <c r="AJ32" s="2">
        <f t="shared" si="1"/>
        <v>13919.8</v>
      </c>
      <c r="AK32" s="2">
        <f t="shared" si="1"/>
        <v>14039.900000000001</v>
      </c>
      <c r="AL32" s="2">
        <f t="shared" si="1"/>
        <v>14012.6</v>
      </c>
      <c r="AM32" s="2">
        <f t="shared" si="1"/>
        <v>13780</v>
      </c>
      <c r="AN32" s="2">
        <f t="shared" si="1"/>
        <v>13921.599999999999</v>
      </c>
      <c r="AO32" s="2">
        <f t="shared" si="1"/>
        <v>13984.7</v>
      </c>
      <c r="AP32" s="2">
        <f t="shared" si="1"/>
        <v>13823.100000000002</v>
      </c>
      <c r="AQ32" s="2">
        <f t="shared" si="1"/>
        <v>13729.599999999999</v>
      </c>
      <c r="AR32" s="2">
        <f t="shared" si="1"/>
        <v>13837.800000000001</v>
      </c>
      <c r="AS32" s="2">
        <f t="shared" si="1"/>
        <v>14014.8</v>
      </c>
      <c r="AT32" s="2">
        <f t="shared" si="1"/>
        <v>14173.8</v>
      </c>
      <c r="AU32" s="2">
        <f t="shared" si="1"/>
        <v>14356.099999999999</v>
      </c>
      <c r="AV32" s="2">
        <f t="shared" si="1"/>
        <v>14484.900000000001</v>
      </c>
      <c r="AW32" s="2">
        <f t="shared" si="1"/>
        <v>14632.1</v>
      </c>
      <c r="AX32" s="2">
        <f t="shared" si="1"/>
        <v>14935.2</v>
      </c>
      <c r="AY32" s="2">
        <f t="shared" si="1"/>
        <v>15075.1</v>
      </c>
      <c r="AZ32" s="2">
        <f t="shared" si="1"/>
        <v>15389.6</v>
      </c>
      <c r="BA32" s="2">
        <f t="shared" si="1"/>
        <v>15639.799999999997</v>
      </c>
      <c r="BB32" s="2">
        <f t="shared" si="1"/>
        <v>15713.2</v>
      </c>
      <c r="BC32" s="2">
        <f t="shared" si="1"/>
        <v>15734.8</v>
      </c>
    </row>
    <row r="33" spans="1:55" x14ac:dyDescent="0.25">
      <c r="A33" s="2"/>
      <c r="B33" s="3"/>
      <c r="C33" s="5">
        <f>C32/C28</f>
        <v>0.60085214586299485</v>
      </c>
      <c r="D33" s="5">
        <f t="shared" ref="D33:BC33" si="2">D32/D28</f>
        <v>0.60066192081928305</v>
      </c>
      <c r="E33" s="5">
        <f t="shared" si="2"/>
        <v>0.59941306321175103</v>
      </c>
      <c r="F33" s="5">
        <f t="shared" si="2"/>
        <v>0.59462619818137996</v>
      </c>
      <c r="G33" s="5">
        <f t="shared" si="2"/>
        <v>0.59136476526600512</v>
      </c>
      <c r="H33" s="5">
        <f t="shared" si="2"/>
        <v>0.59227548062965318</v>
      </c>
      <c r="I33" s="5">
        <f t="shared" si="2"/>
        <v>0.59137336733151635</v>
      </c>
      <c r="J33" s="5">
        <f t="shared" si="2"/>
        <v>0.58912743179463567</v>
      </c>
      <c r="K33" s="5">
        <f t="shared" si="2"/>
        <v>0.58618941102875666</v>
      </c>
      <c r="L33" s="5">
        <f t="shared" si="2"/>
        <v>0.58444045648252496</v>
      </c>
      <c r="M33" s="5">
        <f t="shared" si="2"/>
        <v>0.58196477116150902</v>
      </c>
      <c r="N33" s="5">
        <f t="shared" si="2"/>
        <v>0.57061672267246488</v>
      </c>
      <c r="O33" s="5">
        <f t="shared" si="2"/>
        <v>0.5615261601910595</v>
      </c>
      <c r="P33" s="5">
        <f t="shared" si="2"/>
        <v>0.55760853879496941</v>
      </c>
      <c r="Q33" s="5">
        <f t="shared" si="2"/>
        <v>0.55953271717480435</v>
      </c>
      <c r="R33" s="5">
        <f t="shared" si="2"/>
        <v>0.56186323337948696</v>
      </c>
      <c r="S33" s="5">
        <f t="shared" si="2"/>
        <v>0.56236775767638203</v>
      </c>
      <c r="T33" s="5">
        <f t="shared" si="2"/>
        <v>0.56574490697974722</v>
      </c>
      <c r="U33" s="5">
        <f t="shared" si="2"/>
        <v>0.56557908647164667</v>
      </c>
      <c r="V33" s="5">
        <f t="shared" si="2"/>
        <v>0.56538765727980822</v>
      </c>
      <c r="W33" s="5">
        <f t="shared" si="2"/>
        <v>0.56586253470398451</v>
      </c>
      <c r="X33" s="5">
        <f t="shared" si="2"/>
        <v>0.56715862411204132</v>
      </c>
      <c r="Y33" s="5">
        <f t="shared" si="2"/>
        <v>0.56819700295886222</v>
      </c>
      <c r="Z33" s="5">
        <f t="shared" si="2"/>
        <v>0.56804317539327198</v>
      </c>
      <c r="AA33" s="5">
        <f t="shared" si="2"/>
        <v>0.5653872876367998</v>
      </c>
      <c r="AB33" s="5">
        <f t="shared" si="2"/>
        <v>0.56724121916590364</v>
      </c>
      <c r="AC33" s="5">
        <f t="shared" si="2"/>
        <v>0.56630647464259898</v>
      </c>
      <c r="AD33" s="5">
        <f t="shared" si="2"/>
        <v>0.56617054639648612</v>
      </c>
      <c r="AE33" s="5">
        <f t="shared" si="2"/>
        <v>0.57022347067783374</v>
      </c>
      <c r="AF33" s="5">
        <f t="shared" si="2"/>
        <v>0.56682998383884897</v>
      </c>
      <c r="AG33" s="5">
        <f t="shared" si="2"/>
        <v>0.56611683645682498</v>
      </c>
      <c r="AH33" s="5">
        <f t="shared" si="2"/>
        <v>0.56824000333569624</v>
      </c>
      <c r="AI33" s="5">
        <f t="shared" si="2"/>
        <v>0.56607748792987578</v>
      </c>
      <c r="AJ33" s="5">
        <f t="shared" si="2"/>
        <v>0.56442986493226321</v>
      </c>
      <c r="AK33" s="5">
        <f t="shared" si="2"/>
        <v>0.56371330718177481</v>
      </c>
      <c r="AL33" s="5">
        <f t="shared" si="2"/>
        <v>0.56068566215453819</v>
      </c>
      <c r="AM33" s="5">
        <f t="shared" si="2"/>
        <v>0.55999187239662718</v>
      </c>
      <c r="AN33" s="5">
        <f t="shared" si="2"/>
        <v>0.56125073575062689</v>
      </c>
      <c r="AO33" s="5">
        <f t="shared" si="2"/>
        <v>0.56065283279077605</v>
      </c>
      <c r="AP33" s="5">
        <f t="shared" si="2"/>
        <v>0.55841207386191494</v>
      </c>
      <c r="AQ33" s="5">
        <f t="shared" si="2"/>
        <v>0.55543823452070318</v>
      </c>
      <c r="AR33" s="5">
        <f t="shared" si="2"/>
        <v>0.55325750154928732</v>
      </c>
      <c r="AS33" s="5">
        <f t="shared" si="2"/>
        <v>0.55327111658534278</v>
      </c>
      <c r="AT33" s="5">
        <f t="shared" si="2"/>
        <v>0.55165139685678044</v>
      </c>
      <c r="AU33" s="5">
        <f t="shared" si="2"/>
        <v>0.55039853391659721</v>
      </c>
      <c r="AV33" s="5">
        <f t="shared" si="2"/>
        <v>0.55070639941602295</v>
      </c>
      <c r="AW33" s="5">
        <f t="shared" si="2"/>
        <v>0.55082235046547778</v>
      </c>
      <c r="AX33" s="5">
        <f t="shared" si="2"/>
        <v>0.55120998844818114</v>
      </c>
      <c r="AY33" s="5">
        <f t="shared" si="2"/>
        <v>0.55045935208716745</v>
      </c>
      <c r="AZ33" s="5">
        <f t="shared" si="2"/>
        <v>0.55030072445630018</v>
      </c>
      <c r="BA33" s="5">
        <f t="shared" si="2"/>
        <v>0.55023219814241486</v>
      </c>
      <c r="BB33" s="5">
        <f t="shared" si="2"/>
        <v>0.54778073710484843</v>
      </c>
      <c r="BC33" s="5">
        <f t="shared" si="2"/>
        <v>0.54773939317988773</v>
      </c>
    </row>
    <row r="34" spans="1:55" x14ac:dyDescent="0.25">
      <c r="A34" s="2"/>
      <c r="B34" s="6" t="s">
        <v>75</v>
      </c>
      <c r="C34" s="5">
        <f>C22/C28</f>
        <v>8.6118218164051241E-2</v>
      </c>
      <c r="D34" s="5">
        <f>D22/D28</f>
        <v>8.6627326089671525E-2</v>
      </c>
      <c r="E34" s="5">
        <f>E22/E28</f>
        <v>8.6998679650107283E-2</v>
      </c>
      <c r="F34" s="5">
        <f>F22/F28</f>
        <v>8.7592251632193599E-2</v>
      </c>
      <c r="G34" s="5">
        <f>G22/G28</f>
        <v>8.7664524951484635E-2</v>
      </c>
      <c r="H34" s="5">
        <f>H22/H28</f>
        <v>8.6742150248741531E-2</v>
      </c>
      <c r="I34" s="5">
        <f>I22/I28</f>
        <v>8.739743258462572E-2</v>
      </c>
      <c r="J34" s="5">
        <f>J22/J28</f>
        <v>8.7515828249107863E-2</v>
      </c>
      <c r="K34" s="5">
        <f>K22/K28</f>
        <v>8.8250905161791751E-2</v>
      </c>
      <c r="L34" s="5">
        <f>L22/L28</f>
        <v>8.7494029650033181E-2</v>
      </c>
      <c r="M34" s="5">
        <f>M22/M28</f>
        <v>8.9031020742561362E-2</v>
      </c>
      <c r="N34" s="5">
        <f>N22/N28</f>
        <v>9.5517888910851945E-2</v>
      </c>
      <c r="O34" s="5">
        <f>O22/O28</f>
        <v>0.10308367263201086</v>
      </c>
      <c r="P34" s="5">
        <f>P22/P28</f>
        <v>0.10640356175073089</v>
      </c>
      <c r="Q34" s="5">
        <f>Q22/Q28</f>
        <v>0.10627153832372561</v>
      </c>
      <c r="R34" s="5">
        <f>R22/R28</f>
        <v>0.10452788856971625</v>
      </c>
      <c r="S34" s="5">
        <f>S22/S28</f>
        <v>0.1033236482177025</v>
      </c>
      <c r="T34" s="5">
        <f>T22/T28</f>
        <v>0.10313676410699564</v>
      </c>
      <c r="U34" s="5">
        <f>U22/U28</f>
        <v>0.10321690324908689</v>
      </c>
      <c r="V34" s="5">
        <f>V22/V28</f>
        <v>0.10204913121629719</v>
      </c>
      <c r="W34" s="5">
        <f>W22/W28</f>
        <v>0.10055244991370903</v>
      </c>
      <c r="X34" s="5">
        <f>X22/X28</f>
        <v>9.97224698346766E-2</v>
      </c>
      <c r="Y34" s="5">
        <f>Y22/Y28</f>
        <v>9.8942354454428519E-2</v>
      </c>
      <c r="Z34" s="5">
        <f>Z22/Z28</f>
        <v>9.9331358518979396E-2</v>
      </c>
      <c r="AA34" s="5">
        <f>AA22/AA28</f>
        <v>9.9487097787749654E-2</v>
      </c>
      <c r="AB34" s="5">
        <f>AB22/AB28</f>
        <v>9.954929253524053E-2</v>
      </c>
      <c r="AC34" s="5">
        <f>AC22/AC28</f>
        <v>9.9931252093285614E-2</v>
      </c>
      <c r="AD34" s="5">
        <f>AD22/AD28</f>
        <v>9.9429086278144993E-2</v>
      </c>
      <c r="AE34" s="5">
        <f>AE22/AE28</f>
        <v>9.8561830914810161E-2</v>
      </c>
      <c r="AF34" s="5">
        <f>AF22/AF28</f>
        <v>9.7998831621274707E-2</v>
      </c>
      <c r="AG34" s="5">
        <f>AG22/AG28</f>
        <v>9.7977294700267253E-2</v>
      </c>
      <c r="AH34" s="5">
        <f>AH22/AH28</f>
        <v>9.805278739106868E-2</v>
      </c>
      <c r="AI34" s="5">
        <f>AI22/AI28</f>
        <v>9.6066232100964363E-2</v>
      </c>
      <c r="AJ34" s="5">
        <f>AJ22/AJ28</f>
        <v>9.6161254090350604E-2</v>
      </c>
      <c r="AK34" s="5">
        <f>AK22/AK28</f>
        <v>9.7446007203054685E-2</v>
      </c>
      <c r="AL34" s="5">
        <f>AL22/AL28</f>
        <v>9.9012079913892104E-2</v>
      </c>
      <c r="AM34" s="5">
        <f>AM22/AM28</f>
        <v>0.10141623488773749</v>
      </c>
      <c r="AN34" s="5">
        <f>AN22/AN28</f>
        <v>0.10082000919184346</v>
      </c>
      <c r="AO34" s="5">
        <f>AO22/AO28</f>
        <v>0.10237094886062958</v>
      </c>
      <c r="AP34" s="5">
        <f>AP22/AP28</f>
        <v>0.10390114040792911</v>
      </c>
      <c r="AQ34" s="5">
        <f>AQ22/AQ28</f>
        <v>0.10534215263871191</v>
      </c>
      <c r="AR34" s="5">
        <f>AR22/AR28</f>
        <v>0.10585130839813686</v>
      </c>
      <c r="AS34" s="5">
        <f>AS22/AS28</f>
        <v>0.10497102341813129</v>
      </c>
      <c r="AT34" s="5">
        <f>AT22/AT28</f>
        <v>0.10562245557224816</v>
      </c>
      <c r="AU34" s="5">
        <f>AU22/AU28</f>
        <v>0.10537091066629349</v>
      </c>
      <c r="AV34" s="5">
        <f>AV22/AV28</f>
        <v>0.10459121601070624</v>
      </c>
      <c r="AW34" s="5">
        <f>AW22/AW28</f>
        <v>0.10523224953979241</v>
      </c>
      <c r="AX34" s="5">
        <f>AX22/AX28</f>
        <v>0.10448675600565412</v>
      </c>
      <c r="AY34" s="5">
        <f>AY22/AY28</f>
        <v>0.10448251686968715</v>
      </c>
      <c r="AZ34" s="5">
        <f>AZ22/AZ28</f>
        <v>0.1038446960215692</v>
      </c>
      <c r="BA34" s="5">
        <f>BA22/BA28</f>
        <v>0.10424289332958064</v>
      </c>
      <c r="BB34" s="5">
        <f>BB22/BB28</f>
        <v>0.1049391323748832</v>
      </c>
      <c r="BC34" s="5">
        <f>BC22/BC28</f>
        <v>0.10678878260021998</v>
      </c>
    </row>
    <row r="35" spans="1:55" x14ac:dyDescent="0.25">
      <c r="A35" s="2" t="s">
        <v>60</v>
      </c>
      <c r="B35" s="3" t="s">
        <v>61</v>
      </c>
      <c r="C35" s="2" t="s">
        <v>5</v>
      </c>
      <c r="D35" s="2" t="s">
        <v>5</v>
      </c>
      <c r="E35" s="2" t="s">
        <v>5</v>
      </c>
      <c r="F35" s="2" t="s">
        <v>5</v>
      </c>
      <c r="G35" s="2" t="s">
        <v>5</v>
      </c>
      <c r="H35" s="2" t="s">
        <v>5</v>
      </c>
      <c r="I35" s="2" t="s">
        <v>5</v>
      </c>
      <c r="J35" s="2" t="s">
        <v>5</v>
      </c>
      <c r="K35" s="2" t="s">
        <v>5</v>
      </c>
      <c r="L35" s="2" t="s">
        <v>5</v>
      </c>
      <c r="M35" s="2" t="s">
        <v>5</v>
      </c>
      <c r="N35" s="2" t="s">
        <v>5</v>
      </c>
      <c r="O35" s="2" t="s">
        <v>5</v>
      </c>
      <c r="P35" s="2" t="s">
        <v>5</v>
      </c>
      <c r="Q35" s="2" t="s">
        <v>5</v>
      </c>
      <c r="R35" s="2" t="s">
        <v>5</v>
      </c>
      <c r="S35" s="2" t="s">
        <v>5</v>
      </c>
      <c r="T35" s="2" t="s">
        <v>5</v>
      </c>
      <c r="U35" s="2" t="s">
        <v>5</v>
      </c>
      <c r="V35" s="2" t="s">
        <v>5</v>
      </c>
      <c r="W35" s="2" t="s">
        <v>5</v>
      </c>
      <c r="X35" s="2" t="s">
        <v>5</v>
      </c>
      <c r="Y35" s="2" t="s">
        <v>5</v>
      </c>
      <c r="Z35" s="2" t="s">
        <v>5</v>
      </c>
      <c r="AA35" s="2" t="s">
        <v>5</v>
      </c>
      <c r="AB35" s="2" t="s">
        <v>5</v>
      </c>
      <c r="AC35" s="2" t="s">
        <v>5</v>
      </c>
      <c r="AD35" s="2" t="s">
        <v>5</v>
      </c>
      <c r="AE35" s="2" t="s">
        <v>5</v>
      </c>
      <c r="AF35" s="2" t="s">
        <v>5</v>
      </c>
      <c r="AG35" s="2" t="s">
        <v>5</v>
      </c>
      <c r="AH35" s="2" t="s">
        <v>5</v>
      </c>
      <c r="AI35" s="2" t="s">
        <v>5</v>
      </c>
      <c r="AJ35" s="2" t="s">
        <v>5</v>
      </c>
      <c r="AK35" s="2" t="s">
        <v>5</v>
      </c>
      <c r="AL35" s="2" t="s">
        <v>5</v>
      </c>
      <c r="AM35" s="2" t="s">
        <v>5</v>
      </c>
      <c r="AN35" s="2" t="s">
        <v>5</v>
      </c>
      <c r="AO35" s="2" t="s">
        <v>5</v>
      </c>
      <c r="AP35" s="2" t="s">
        <v>5</v>
      </c>
      <c r="AQ35" s="2" t="s">
        <v>5</v>
      </c>
      <c r="AR35" s="2" t="s">
        <v>5</v>
      </c>
      <c r="AS35" s="2" t="s">
        <v>5</v>
      </c>
      <c r="AT35" s="2" t="s">
        <v>5</v>
      </c>
      <c r="AU35" s="2" t="s">
        <v>5</v>
      </c>
      <c r="AV35" s="2" t="s">
        <v>5</v>
      </c>
      <c r="AW35" s="2" t="s">
        <v>5</v>
      </c>
      <c r="AX35" s="2" t="s">
        <v>5</v>
      </c>
      <c r="AY35" s="2" t="s">
        <v>5</v>
      </c>
      <c r="AZ35" s="2" t="s">
        <v>5</v>
      </c>
      <c r="BA35" s="2" t="s">
        <v>5</v>
      </c>
      <c r="BB35" s="2" t="s">
        <v>5</v>
      </c>
      <c r="BC35" s="2" t="s">
        <v>5</v>
      </c>
    </row>
    <row r="36" spans="1:55" x14ac:dyDescent="0.25">
      <c r="A36" s="2" t="s">
        <v>62</v>
      </c>
      <c r="B36" s="2" t="s">
        <v>63</v>
      </c>
      <c r="C36" s="2">
        <v>7137.2</v>
      </c>
      <c r="D36" s="2">
        <v>7204.3</v>
      </c>
      <c r="E36" s="2">
        <v>7246.2</v>
      </c>
      <c r="F36" s="2">
        <v>7186.5</v>
      </c>
      <c r="G36" s="2">
        <v>7309.3</v>
      </c>
      <c r="H36" s="2">
        <v>7555.6</v>
      </c>
      <c r="I36" s="2">
        <v>7629.3</v>
      </c>
      <c r="J36" s="2">
        <v>7768.9</v>
      </c>
      <c r="K36" s="2">
        <v>7850.6</v>
      </c>
      <c r="L36" s="2">
        <v>8102.3</v>
      </c>
      <c r="M36" s="2">
        <v>8002</v>
      </c>
      <c r="N36" s="2">
        <v>7078.1</v>
      </c>
      <c r="O36" s="2">
        <v>6372.2</v>
      </c>
      <c r="P36" s="2">
        <v>6190.2</v>
      </c>
      <c r="Q36" s="2">
        <v>6340.3</v>
      </c>
      <c r="R36" s="2">
        <v>6515.3</v>
      </c>
      <c r="S36" s="2">
        <v>6679.5</v>
      </c>
      <c r="T36" s="2">
        <v>6835.2</v>
      </c>
      <c r="U36" s="2">
        <v>6963.6</v>
      </c>
      <c r="V36" s="2">
        <v>7137.3</v>
      </c>
      <c r="W36" s="2">
        <v>7404.4</v>
      </c>
      <c r="X36" s="2">
        <v>7644.5</v>
      </c>
      <c r="Y36" s="2">
        <v>7724.2</v>
      </c>
      <c r="Z36" s="2">
        <v>7815</v>
      </c>
      <c r="AA36" s="2">
        <v>7913.8</v>
      </c>
      <c r="AB36" s="2">
        <v>7872.5</v>
      </c>
      <c r="AC36" s="2">
        <v>7857</v>
      </c>
      <c r="AD36" s="2">
        <v>8002.9</v>
      </c>
      <c r="AE36" s="2">
        <v>8132.2</v>
      </c>
      <c r="AF36" s="2">
        <v>8198.9</v>
      </c>
      <c r="AG36" s="2">
        <v>8301</v>
      </c>
      <c r="AH36" s="2">
        <v>8353.4</v>
      </c>
      <c r="AI36" s="2">
        <v>8458.6</v>
      </c>
      <c r="AJ36" s="2">
        <v>8623.5</v>
      </c>
      <c r="AK36" s="2">
        <v>8650.1</v>
      </c>
      <c r="AL36" s="2">
        <v>8449.5</v>
      </c>
      <c r="AM36" s="2">
        <v>8054.5</v>
      </c>
      <c r="AN36" s="2">
        <v>8121.9</v>
      </c>
      <c r="AO36" s="2">
        <v>8104.1</v>
      </c>
      <c r="AP36" s="2">
        <v>7878.1</v>
      </c>
      <c r="AQ36" s="2">
        <v>7713.9</v>
      </c>
      <c r="AR36" s="2">
        <v>7811.1</v>
      </c>
      <c r="AS36" s="2">
        <v>7899.6</v>
      </c>
      <c r="AT36" s="2">
        <v>8020.6</v>
      </c>
      <c r="AU36" s="2">
        <v>8205.2000000000007</v>
      </c>
      <c r="AV36" s="2">
        <v>8254</v>
      </c>
      <c r="AW36" s="2">
        <v>8333.2999999999993</v>
      </c>
      <c r="AX36" s="2">
        <v>8599.2000000000007</v>
      </c>
      <c r="AY36" s="2">
        <v>8702.5</v>
      </c>
      <c r="AZ36" s="2">
        <v>8912.6</v>
      </c>
      <c r="BA36" s="2">
        <v>9109.2000000000007</v>
      </c>
      <c r="BB36" s="2">
        <v>9129.5</v>
      </c>
      <c r="BC36" s="2">
        <v>9076.1</v>
      </c>
    </row>
    <row r="37" spans="1:55" x14ac:dyDescent="0.25">
      <c r="A37" t="s">
        <v>62</v>
      </c>
      <c r="B37" t="s">
        <v>64</v>
      </c>
      <c r="C37">
        <v>2866.8</v>
      </c>
      <c r="D37">
        <v>2892.2</v>
      </c>
      <c r="E37">
        <v>2889.8</v>
      </c>
      <c r="F37">
        <v>2908.7</v>
      </c>
      <c r="G37">
        <v>2939.2</v>
      </c>
      <c r="H37">
        <v>3028.7</v>
      </c>
      <c r="I37">
        <v>3040.2</v>
      </c>
      <c r="J37">
        <v>3064.2</v>
      </c>
      <c r="K37">
        <v>2985.7</v>
      </c>
      <c r="L37">
        <v>3052.3</v>
      </c>
      <c r="M37">
        <v>3041.1</v>
      </c>
      <c r="N37">
        <v>2877.5</v>
      </c>
      <c r="O37">
        <v>2700.3</v>
      </c>
      <c r="P37">
        <v>2630.4</v>
      </c>
      <c r="Q37">
        <v>2651.5</v>
      </c>
      <c r="R37">
        <v>2712.2</v>
      </c>
      <c r="S37">
        <v>2716.5</v>
      </c>
      <c r="T37">
        <v>2749.2</v>
      </c>
      <c r="U37">
        <v>2791.5</v>
      </c>
      <c r="V37">
        <v>2839.9</v>
      </c>
      <c r="W37">
        <v>2864.5</v>
      </c>
      <c r="X37">
        <v>2923.4</v>
      </c>
      <c r="Y37">
        <v>2939.4</v>
      </c>
      <c r="Z37">
        <v>2989.7</v>
      </c>
      <c r="AA37">
        <v>3015.8</v>
      </c>
      <c r="AB37">
        <v>3014.2</v>
      </c>
      <c r="AC37">
        <v>3015.1</v>
      </c>
      <c r="AD37">
        <v>3030.3</v>
      </c>
      <c r="AE37">
        <v>3137.6</v>
      </c>
      <c r="AF37">
        <v>3151</v>
      </c>
      <c r="AG37">
        <v>3207.3</v>
      </c>
      <c r="AH37">
        <v>3230.4</v>
      </c>
      <c r="AI37">
        <v>3210.9</v>
      </c>
      <c r="AJ37">
        <v>3306.9</v>
      </c>
      <c r="AK37">
        <v>3352.1</v>
      </c>
      <c r="AL37">
        <v>3320.6</v>
      </c>
      <c r="AM37">
        <v>3243.6</v>
      </c>
      <c r="AN37">
        <v>3275.7</v>
      </c>
      <c r="AO37">
        <v>3284.9</v>
      </c>
      <c r="AP37">
        <v>3223.8</v>
      </c>
      <c r="AQ37">
        <v>3170.5</v>
      </c>
      <c r="AR37">
        <v>3210.2</v>
      </c>
      <c r="AS37">
        <v>3222.7</v>
      </c>
      <c r="AT37">
        <v>3243.8</v>
      </c>
      <c r="AU37">
        <v>3323.2</v>
      </c>
      <c r="AV37">
        <v>3361.8</v>
      </c>
      <c r="AW37">
        <v>3410</v>
      </c>
      <c r="AX37">
        <v>3500.5</v>
      </c>
      <c r="AY37">
        <v>3556.4</v>
      </c>
      <c r="AZ37">
        <v>3656.5</v>
      </c>
      <c r="BA37">
        <v>3693</v>
      </c>
      <c r="BB37">
        <v>3733.6</v>
      </c>
      <c r="BC37">
        <v>3724.8</v>
      </c>
    </row>
    <row r="38" spans="1:55" x14ac:dyDescent="0.25">
      <c r="A38" s="2"/>
      <c r="B38" s="2" t="s">
        <v>40</v>
      </c>
      <c r="C38" s="4">
        <f>C36/C37+(C36-C37)/C37</f>
        <v>3.9792102692898004</v>
      </c>
      <c r="D38" s="4">
        <f t="shared" ref="D38:BC38" si="3">D36/D37+(D36-D37)/D37</f>
        <v>3.9818823041283453</v>
      </c>
      <c r="E38" s="4">
        <f t="shared" si="3"/>
        <v>4.0150183403695756</v>
      </c>
      <c r="F38" s="4">
        <f t="shared" si="3"/>
        <v>3.941382748306804</v>
      </c>
      <c r="G38" s="4">
        <f t="shared" si="3"/>
        <v>3.9736663037561248</v>
      </c>
      <c r="H38" s="4">
        <f t="shared" si="3"/>
        <v>3.9893353584045963</v>
      </c>
      <c r="I38" s="4">
        <f t="shared" si="3"/>
        <v>4.0189461219656604</v>
      </c>
      <c r="J38" s="4">
        <f t="shared" si="3"/>
        <v>4.0707525618432214</v>
      </c>
      <c r="K38" s="4">
        <f t="shared" si="3"/>
        <v>4.2588002813410597</v>
      </c>
      <c r="L38" s="4">
        <f t="shared" si="3"/>
        <v>4.3089801133571406</v>
      </c>
      <c r="M38" s="4">
        <f t="shared" si="3"/>
        <v>4.2625694649962185</v>
      </c>
      <c r="N38" s="4">
        <f t="shared" si="3"/>
        <v>3.9196177237185061</v>
      </c>
      <c r="O38" s="4">
        <f t="shared" si="3"/>
        <v>3.7196237455097574</v>
      </c>
      <c r="P38" s="4">
        <f t="shared" si="3"/>
        <v>3.7066605839416056</v>
      </c>
      <c r="Q38" s="4">
        <f t="shared" si="3"/>
        <v>3.7824250424288142</v>
      </c>
      <c r="R38" s="4">
        <f t="shared" si="3"/>
        <v>3.80443920064892</v>
      </c>
      <c r="S38" s="4">
        <f t="shared" si="3"/>
        <v>3.9177250138045281</v>
      </c>
      <c r="T38" s="4">
        <f t="shared" si="3"/>
        <v>3.9725010912265386</v>
      </c>
      <c r="U38" s="4">
        <f t="shared" si="3"/>
        <v>3.9891456206340683</v>
      </c>
      <c r="V38" s="4">
        <f t="shared" si="3"/>
        <v>4.0264445931194759</v>
      </c>
      <c r="W38" s="4">
        <f t="shared" si="3"/>
        <v>4.1697678477919355</v>
      </c>
      <c r="X38" s="4">
        <f t="shared" si="3"/>
        <v>4.2298693302319217</v>
      </c>
      <c r="Y38" s="4">
        <f t="shared" si="3"/>
        <v>4.25563040076206</v>
      </c>
      <c r="Z38" s="4">
        <f t="shared" si="3"/>
        <v>4.2279492925711617</v>
      </c>
      <c r="AA38" s="4">
        <f t="shared" si="3"/>
        <v>4.2482260096823392</v>
      </c>
      <c r="AB38" s="4">
        <f t="shared" si="3"/>
        <v>4.223608254263155</v>
      </c>
      <c r="AC38" s="4">
        <f t="shared" si="3"/>
        <v>4.2117674372325959</v>
      </c>
      <c r="AD38" s="4">
        <f t="shared" si="3"/>
        <v>4.2819192819192811</v>
      </c>
      <c r="AE38" s="4">
        <f t="shared" si="3"/>
        <v>4.183707292197858</v>
      </c>
      <c r="AF38" s="4">
        <f t="shared" si="3"/>
        <v>4.2039987305617261</v>
      </c>
      <c r="AG38" s="4">
        <f t="shared" si="3"/>
        <v>4.1763165279206804</v>
      </c>
      <c r="AH38" s="4">
        <f t="shared" si="3"/>
        <v>4.1717434373452198</v>
      </c>
      <c r="AI38" s="4">
        <f t="shared" si="3"/>
        <v>4.2686785636425926</v>
      </c>
      <c r="AJ38" s="4">
        <f t="shared" si="3"/>
        <v>4.2154585865916721</v>
      </c>
      <c r="AK38" s="4">
        <f t="shared" si="3"/>
        <v>4.161003550013425</v>
      </c>
      <c r="AL38" s="4">
        <f t="shared" si="3"/>
        <v>4.0891405167740773</v>
      </c>
      <c r="AM38" s="4">
        <f t="shared" si="3"/>
        <v>3.9663953631767175</v>
      </c>
      <c r="AN38" s="4">
        <f t="shared" si="3"/>
        <v>3.9588790182251126</v>
      </c>
      <c r="AO38" s="4">
        <f t="shared" si="3"/>
        <v>3.9341532466741755</v>
      </c>
      <c r="AP38" s="4">
        <f t="shared" si="3"/>
        <v>3.8874620013648489</v>
      </c>
      <c r="AQ38" s="4">
        <f t="shared" si="3"/>
        <v>3.8660463649266674</v>
      </c>
      <c r="AR38" s="4">
        <f t="shared" si="3"/>
        <v>3.8664257678649312</v>
      </c>
      <c r="AS38" s="4">
        <f t="shared" si="3"/>
        <v>3.9024730815775595</v>
      </c>
      <c r="AT38" s="4">
        <f t="shared" si="3"/>
        <v>3.9451877427708242</v>
      </c>
      <c r="AU38" s="4">
        <f t="shared" si="3"/>
        <v>3.9381319210399619</v>
      </c>
      <c r="AV38" s="4">
        <f t="shared" si="3"/>
        <v>3.9104646320423582</v>
      </c>
      <c r="AW38" s="4">
        <f t="shared" si="3"/>
        <v>3.8875659824046913</v>
      </c>
      <c r="AX38" s="4">
        <f t="shared" si="3"/>
        <v>3.9131266961862599</v>
      </c>
      <c r="AY38" s="4">
        <f t="shared" si="3"/>
        <v>3.8939939264424694</v>
      </c>
      <c r="AZ38" s="4">
        <f t="shared" si="3"/>
        <v>3.8749350471762618</v>
      </c>
      <c r="BA38" s="4">
        <f t="shared" si="3"/>
        <v>3.9332250203086927</v>
      </c>
      <c r="BB38" s="4">
        <f t="shared" si="3"/>
        <v>3.8904542532676238</v>
      </c>
      <c r="BC38" s="4">
        <f t="shared" si="3"/>
        <v>3.8733354810996561</v>
      </c>
    </row>
    <row r="39" spans="1:55" x14ac:dyDescent="0.25">
      <c r="A39" s="2" t="s">
        <v>65</v>
      </c>
      <c r="B39" s="2" t="s">
        <v>66</v>
      </c>
      <c r="C39" s="2">
        <v>14731.3</v>
      </c>
      <c r="D39" s="2">
        <v>14878.1</v>
      </c>
      <c r="E39" s="2">
        <v>15023.7</v>
      </c>
      <c r="F39" s="2">
        <v>15209.8</v>
      </c>
      <c r="G39" s="2">
        <v>15457.1</v>
      </c>
      <c r="H39" s="2">
        <v>15654.7</v>
      </c>
      <c r="I39" s="2">
        <v>15788.8</v>
      </c>
      <c r="J39" s="2">
        <v>16058.9</v>
      </c>
      <c r="K39" s="2">
        <v>16102.9</v>
      </c>
      <c r="L39" s="2">
        <v>16352</v>
      </c>
      <c r="M39" s="2">
        <v>16269.5</v>
      </c>
      <c r="N39" s="2">
        <v>15719.5</v>
      </c>
      <c r="O39" s="2">
        <v>15278.8</v>
      </c>
      <c r="P39" s="2">
        <v>15259.5</v>
      </c>
      <c r="Q39" s="2">
        <v>15321.2</v>
      </c>
      <c r="R39" s="2">
        <v>15505.2</v>
      </c>
      <c r="S39" s="2">
        <v>15801.4</v>
      </c>
      <c r="T39" s="2">
        <v>16067.4</v>
      </c>
      <c r="U39" s="2">
        <v>16305.9</v>
      </c>
      <c r="V39" s="2">
        <v>16558.7</v>
      </c>
      <c r="W39" s="2">
        <v>16751.7</v>
      </c>
      <c r="X39" s="2">
        <v>16930</v>
      </c>
      <c r="Y39" s="2">
        <v>17084.900000000001</v>
      </c>
      <c r="Z39" s="2">
        <v>17185.8</v>
      </c>
      <c r="AA39" s="2">
        <v>17652.3</v>
      </c>
      <c r="AB39" s="2">
        <v>17731.2</v>
      </c>
      <c r="AC39" s="2">
        <v>17917.099999999999</v>
      </c>
      <c r="AD39" s="2">
        <v>18241.599999999999</v>
      </c>
      <c r="AE39" s="2">
        <v>18296.599999999999</v>
      </c>
      <c r="AF39" s="2">
        <v>18511.099999999999</v>
      </c>
      <c r="AG39" s="2">
        <v>18671.2</v>
      </c>
      <c r="AH39" s="2">
        <v>18995.5</v>
      </c>
      <c r="AI39" s="2">
        <v>19217.599999999999</v>
      </c>
      <c r="AJ39" s="2">
        <v>19526.400000000001</v>
      </c>
      <c r="AK39" s="2">
        <v>19806.5</v>
      </c>
      <c r="AL39" s="2">
        <v>20124.900000000001</v>
      </c>
      <c r="AM39" s="2">
        <v>20198.599999999999</v>
      </c>
      <c r="AN39" s="2">
        <v>20418.599999999999</v>
      </c>
      <c r="AO39" s="2">
        <v>20600.599999999999</v>
      </c>
      <c r="AP39" s="2">
        <v>20687.900000000001</v>
      </c>
      <c r="AQ39" s="2">
        <v>20838.2</v>
      </c>
      <c r="AR39" s="2">
        <v>21118.5</v>
      </c>
      <c r="AS39" s="2">
        <v>21425.1</v>
      </c>
      <c r="AT39" s="2">
        <v>21687</v>
      </c>
      <c r="AU39" s="2">
        <v>21971.599999999999</v>
      </c>
      <c r="AV39" s="2">
        <v>22186.7</v>
      </c>
      <c r="AW39" s="2">
        <v>22425.1</v>
      </c>
      <c r="AX39" s="2">
        <v>22806</v>
      </c>
      <c r="AY39" s="2">
        <v>23075.7</v>
      </c>
      <c r="AZ39" s="2">
        <v>23477.7</v>
      </c>
      <c r="BA39" s="2">
        <v>23790.2</v>
      </c>
      <c r="BB39" s="2">
        <v>24077.599999999999</v>
      </c>
      <c r="BC39" s="2">
        <v>24204.5</v>
      </c>
    </row>
    <row r="40" spans="1:55" ht="15.75" x14ac:dyDescent="0.3">
      <c r="A40" s="8" t="s">
        <v>67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</row>
    <row r="41" spans="1:55" x14ac:dyDescent="0.25">
      <c r="A41" s="10" t="s">
        <v>68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</row>
    <row r="42" spans="1:55" x14ac:dyDescent="0.25">
      <c r="A42" s="10" t="s">
        <v>69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</row>
  </sheetData>
  <mergeCells count="20">
    <mergeCell ref="A1:BC1"/>
    <mergeCell ref="A2:BC2"/>
    <mergeCell ref="A3:BC3"/>
    <mergeCell ref="A4:BC4"/>
    <mergeCell ref="C5:F5"/>
    <mergeCell ref="G5:J5"/>
    <mergeCell ref="K5:N5"/>
    <mergeCell ref="O5:R5"/>
    <mergeCell ref="S5:V5"/>
    <mergeCell ref="W5:Z5"/>
    <mergeCell ref="AY5:BB5"/>
    <mergeCell ref="A40:BC40"/>
    <mergeCell ref="A41:BC41"/>
    <mergeCell ref="A42:BC42"/>
    <mergeCell ref="AA5:AD5"/>
    <mergeCell ref="AE5:AH5"/>
    <mergeCell ref="AI5:AL5"/>
    <mergeCell ref="AM5:AP5"/>
    <mergeCell ref="AQ5:AT5"/>
    <mergeCell ref="AU5:AX5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2019-07-24T19:23:17Z</dcterms:created>
  <dcterms:modified xsi:type="dcterms:W3CDTF">2019-07-25T21:17:08Z</dcterms:modified>
</cp:coreProperties>
</file>