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BILLS attachments\TURNOVER CLOSET\"/>
    </mc:Choice>
  </mc:AlternateContent>
  <xr:revisionPtr revIDLastSave="0" documentId="13_ncr:1_{2015E970-C838-44C4-9741-086A10E6FE59}" xr6:coauthVersionLast="34" xr6:coauthVersionMax="34" xr10:uidLastSave="{00000000-0000-0000-0000-000000000000}"/>
  <bookViews>
    <workbookView xWindow="0" yWindow="0" windowWidth="20490" windowHeight="8595" xr2:uid="{00000000-000D-0000-FFFF-FFFF00000000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" i="1" l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Y21" i="1"/>
  <c r="Z21" i="1"/>
  <c r="AA21" i="1"/>
  <c r="AB21" i="1"/>
  <c r="AC21" i="1"/>
  <c r="AD21" i="1"/>
  <c r="AE21" i="1"/>
  <c r="AF21" i="1"/>
  <c r="AG21" i="1"/>
  <c r="AH21" i="1"/>
  <c r="AI21" i="1"/>
  <c r="AJ21" i="1"/>
  <c r="AK21" i="1"/>
  <c r="AL21" i="1"/>
  <c r="AM21" i="1"/>
  <c r="AN21" i="1"/>
  <c r="AO21" i="1"/>
  <c r="AP21" i="1"/>
  <c r="AQ21" i="1"/>
  <c r="AR21" i="1"/>
  <c r="AS21" i="1"/>
  <c r="AT21" i="1"/>
  <c r="AU21" i="1"/>
  <c r="AV21" i="1"/>
  <c r="AW21" i="1"/>
  <c r="AX21" i="1"/>
  <c r="AY21" i="1"/>
  <c r="AZ21" i="1"/>
  <c r="BA21" i="1"/>
  <c r="BB21" i="1"/>
  <c r="BC21" i="1"/>
  <c r="BD21" i="1"/>
  <c r="BE21" i="1"/>
  <c r="BF21" i="1"/>
  <c r="BG21" i="1"/>
  <c r="BH21" i="1"/>
  <c r="BI21" i="1"/>
  <c r="BJ21" i="1"/>
  <c r="BK21" i="1"/>
  <c r="BL21" i="1"/>
  <c r="BM21" i="1"/>
  <c r="BN21" i="1"/>
  <c r="BO21" i="1"/>
  <c r="BQ8" i="1" l="1"/>
  <c r="D16" i="1" l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V16" i="1"/>
  <c r="W16" i="1"/>
  <c r="X16" i="1"/>
  <c r="Y16" i="1"/>
  <c r="Z16" i="1"/>
  <c r="AA16" i="1"/>
  <c r="AB16" i="1"/>
  <c r="AC16" i="1"/>
  <c r="AD16" i="1"/>
  <c r="AE16" i="1"/>
  <c r="AF16" i="1"/>
  <c r="AG16" i="1"/>
  <c r="AH16" i="1"/>
  <c r="AI16" i="1"/>
  <c r="AJ16" i="1"/>
  <c r="AK16" i="1"/>
  <c r="AL16" i="1"/>
  <c r="AM16" i="1"/>
  <c r="AN16" i="1"/>
  <c r="AO16" i="1"/>
  <c r="AP16" i="1"/>
  <c r="AQ16" i="1"/>
  <c r="AR16" i="1"/>
  <c r="AS16" i="1"/>
  <c r="AT16" i="1"/>
  <c r="AU16" i="1"/>
  <c r="AV16" i="1"/>
  <c r="AW16" i="1"/>
  <c r="AX16" i="1"/>
  <c r="AY16" i="1"/>
  <c r="AZ16" i="1"/>
  <c r="BA16" i="1"/>
  <c r="BB16" i="1"/>
  <c r="BC16" i="1"/>
  <c r="BD16" i="1"/>
  <c r="BE16" i="1"/>
  <c r="BF16" i="1"/>
  <c r="BG16" i="1"/>
  <c r="BH16" i="1"/>
  <c r="BI16" i="1"/>
  <c r="BJ16" i="1"/>
  <c r="BK16" i="1"/>
  <c r="BL16" i="1"/>
  <c r="BM16" i="1"/>
  <c r="BN16" i="1"/>
  <c r="BO16" i="1"/>
  <c r="C16" i="1"/>
  <c r="C21" i="1" s="1"/>
  <c r="C15" i="1"/>
  <c r="D15" i="1"/>
  <c r="E15" i="1"/>
  <c r="F15" i="1"/>
  <c r="G15" i="1"/>
  <c r="H15" i="1"/>
  <c r="I15" i="1"/>
  <c r="J15" i="1"/>
  <c r="K15" i="1"/>
  <c r="L15" i="1"/>
  <c r="M15" i="1"/>
  <c r="N15" i="1"/>
  <c r="O15" i="1"/>
  <c r="P15" i="1"/>
  <c r="Q15" i="1"/>
  <c r="R15" i="1"/>
  <c r="S15" i="1"/>
  <c r="T15" i="1"/>
  <c r="U15" i="1"/>
  <c r="V15" i="1"/>
  <c r="W15" i="1"/>
  <c r="X15" i="1"/>
  <c r="Y15" i="1"/>
  <c r="Z15" i="1"/>
  <c r="AA15" i="1"/>
  <c r="AB15" i="1"/>
  <c r="AC15" i="1"/>
  <c r="AD15" i="1"/>
  <c r="AE15" i="1"/>
  <c r="AF15" i="1"/>
  <c r="AG15" i="1"/>
  <c r="AH15" i="1"/>
  <c r="AI15" i="1"/>
  <c r="AJ15" i="1"/>
  <c r="AK15" i="1"/>
  <c r="AL15" i="1"/>
  <c r="AM15" i="1"/>
  <c r="AN15" i="1"/>
  <c r="AO15" i="1"/>
  <c r="AP15" i="1"/>
  <c r="AQ15" i="1"/>
  <c r="AR15" i="1"/>
  <c r="AS15" i="1"/>
  <c r="AT15" i="1"/>
  <c r="AU15" i="1"/>
  <c r="AV15" i="1"/>
  <c r="AW15" i="1"/>
  <c r="AX15" i="1"/>
  <c r="AY15" i="1"/>
  <c r="AZ15" i="1"/>
  <c r="BA15" i="1"/>
  <c r="BB15" i="1"/>
  <c r="BC15" i="1"/>
  <c r="BD15" i="1"/>
  <c r="BE15" i="1"/>
  <c r="BF15" i="1"/>
  <c r="BG15" i="1"/>
  <c r="BH15" i="1"/>
  <c r="BI15" i="1"/>
  <c r="BJ15" i="1"/>
  <c r="BK15" i="1"/>
  <c r="BL15" i="1"/>
  <c r="BM15" i="1"/>
  <c r="BN15" i="1"/>
  <c r="BO15" i="1"/>
  <c r="BO20" i="1" l="1"/>
  <c r="C20" i="1"/>
  <c r="D20" i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AA20" i="1"/>
  <c r="AB20" i="1"/>
  <c r="AC20" i="1"/>
  <c r="AD20" i="1"/>
  <c r="AE20" i="1"/>
  <c r="AF20" i="1"/>
  <c r="AG20" i="1"/>
  <c r="AH20" i="1"/>
  <c r="AI20" i="1"/>
  <c r="AJ20" i="1"/>
  <c r="AK20" i="1"/>
  <c r="AL20" i="1"/>
  <c r="AM20" i="1"/>
  <c r="AN20" i="1"/>
  <c r="AO20" i="1"/>
  <c r="AP20" i="1"/>
  <c r="AQ20" i="1"/>
  <c r="AR20" i="1"/>
  <c r="AS20" i="1"/>
  <c r="AT20" i="1"/>
  <c r="AU20" i="1"/>
  <c r="AV20" i="1"/>
  <c r="AW20" i="1"/>
  <c r="AX20" i="1"/>
  <c r="AY20" i="1"/>
  <c r="AZ20" i="1"/>
  <c r="BA20" i="1"/>
  <c r="BB20" i="1"/>
  <c r="BC20" i="1"/>
  <c r="BD20" i="1"/>
  <c r="BE20" i="1"/>
  <c r="BF20" i="1"/>
  <c r="BG20" i="1"/>
  <c r="BH20" i="1"/>
  <c r="BI20" i="1"/>
  <c r="BJ20" i="1"/>
  <c r="BK20" i="1"/>
  <c r="BL20" i="1"/>
  <c r="BM20" i="1"/>
  <c r="BN20" i="1"/>
  <c r="BQ10" i="1"/>
  <c r="D5" i="1"/>
  <c r="D6" i="1" s="1"/>
  <c r="D14" i="1" s="1"/>
  <c r="D19" i="1" s="1"/>
  <c r="E5" i="1"/>
  <c r="E6" i="1" s="1"/>
  <c r="E14" i="1" s="1"/>
  <c r="E19" i="1" s="1"/>
  <c r="F5" i="1"/>
  <c r="F6" i="1" s="1"/>
  <c r="F14" i="1" s="1"/>
  <c r="F19" i="1" s="1"/>
  <c r="G5" i="1"/>
  <c r="G6" i="1" s="1"/>
  <c r="G14" i="1" s="1"/>
  <c r="G19" i="1" s="1"/>
  <c r="H5" i="1"/>
  <c r="H6" i="1" s="1"/>
  <c r="H14" i="1" s="1"/>
  <c r="H19" i="1" s="1"/>
  <c r="I5" i="1"/>
  <c r="I6" i="1" s="1"/>
  <c r="I14" i="1" s="1"/>
  <c r="I19" i="1" s="1"/>
  <c r="J5" i="1"/>
  <c r="J6" i="1" s="1"/>
  <c r="J14" i="1" s="1"/>
  <c r="J19" i="1" s="1"/>
  <c r="K5" i="1"/>
  <c r="K6" i="1" s="1"/>
  <c r="K14" i="1" s="1"/>
  <c r="K19" i="1" s="1"/>
  <c r="L5" i="1"/>
  <c r="L6" i="1" s="1"/>
  <c r="L14" i="1" s="1"/>
  <c r="L19" i="1" s="1"/>
  <c r="M5" i="1"/>
  <c r="M6" i="1" s="1"/>
  <c r="M14" i="1" s="1"/>
  <c r="M19" i="1" s="1"/>
  <c r="N5" i="1"/>
  <c r="N6" i="1" s="1"/>
  <c r="N14" i="1" s="1"/>
  <c r="N19" i="1" s="1"/>
  <c r="O5" i="1"/>
  <c r="O6" i="1" s="1"/>
  <c r="O14" i="1" s="1"/>
  <c r="O19" i="1" s="1"/>
  <c r="P5" i="1"/>
  <c r="P6" i="1" s="1"/>
  <c r="P14" i="1" s="1"/>
  <c r="P19" i="1" s="1"/>
  <c r="Q5" i="1"/>
  <c r="Q6" i="1" s="1"/>
  <c r="Q14" i="1" s="1"/>
  <c r="Q19" i="1" s="1"/>
  <c r="R5" i="1"/>
  <c r="R6" i="1" s="1"/>
  <c r="R14" i="1" s="1"/>
  <c r="R19" i="1" s="1"/>
  <c r="S5" i="1"/>
  <c r="S6" i="1" s="1"/>
  <c r="S14" i="1" s="1"/>
  <c r="S19" i="1" s="1"/>
  <c r="T5" i="1"/>
  <c r="T6" i="1" s="1"/>
  <c r="T14" i="1" s="1"/>
  <c r="T19" i="1" s="1"/>
  <c r="U5" i="1"/>
  <c r="U6" i="1" s="1"/>
  <c r="U14" i="1" s="1"/>
  <c r="U19" i="1" s="1"/>
  <c r="V5" i="1"/>
  <c r="V6" i="1" s="1"/>
  <c r="V14" i="1" s="1"/>
  <c r="V19" i="1" s="1"/>
  <c r="W5" i="1"/>
  <c r="W6" i="1" s="1"/>
  <c r="W14" i="1" s="1"/>
  <c r="W19" i="1" s="1"/>
  <c r="X5" i="1"/>
  <c r="X6" i="1" s="1"/>
  <c r="X14" i="1" s="1"/>
  <c r="X19" i="1" s="1"/>
  <c r="Y5" i="1"/>
  <c r="Y6" i="1" s="1"/>
  <c r="Y14" i="1" s="1"/>
  <c r="Y19" i="1" s="1"/>
  <c r="Z5" i="1"/>
  <c r="Z6" i="1" s="1"/>
  <c r="Z14" i="1" s="1"/>
  <c r="Z19" i="1" s="1"/>
  <c r="AA5" i="1"/>
  <c r="AA6" i="1" s="1"/>
  <c r="AA14" i="1" s="1"/>
  <c r="AA19" i="1" s="1"/>
  <c r="AB5" i="1"/>
  <c r="AB6" i="1" s="1"/>
  <c r="AB14" i="1" s="1"/>
  <c r="AB19" i="1" s="1"/>
  <c r="AC5" i="1"/>
  <c r="AC6" i="1" s="1"/>
  <c r="AC14" i="1" s="1"/>
  <c r="AC19" i="1" s="1"/>
  <c r="AD5" i="1"/>
  <c r="AD6" i="1" s="1"/>
  <c r="AD14" i="1" s="1"/>
  <c r="AD19" i="1" s="1"/>
  <c r="AE5" i="1"/>
  <c r="AE6" i="1" s="1"/>
  <c r="AE14" i="1" s="1"/>
  <c r="AE19" i="1" s="1"/>
  <c r="AF5" i="1"/>
  <c r="AF6" i="1" s="1"/>
  <c r="AF14" i="1" s="1"/>
  <c r="AF19" i="1" s="1"/>
  <c r="AG5" i="1"/>
  <c r="AG6" i="1" s="1"/>
  <c r="AG14" i="1" s="1"/>
  <c r="AG19" i="1" s="1"/>
  <c r="AH5" i="1"/>
  <c r="AH6" i="1" s="1"/>
  <c r="AH14" i="1" s="1"/>
  <c r="AH19" i="1" s="1"/>
  <c r="AI5" i="1"/>
  <c r="AI6" i="1" s="1"/>
  <c r="AI14" i="1" s="1"/>
  <c r="AI19" i="1" s="1"/>
  <c r="AJ5" i="1"/>
  <c r="AJ6" i="1" s="1"/>
  <c r="AJ14" i="1" s="1"/>
  <c r="AJ19" i="1" s="1"/>
  <c r="AK5" i="1"/>
  <c r="AK6" i="1" s="1"/>
  <c r="AK14" i="1" s="1"/>
  <c r="AK19" i="1" s="1"/>
  <c r="AL5" i="1"/>
  <c r="AL6" i="1" s="1"/>
  <c r="AL14" i="1" s="1"/>
  <c r="AL19" i="1" s="1"/>
  <c r="AM5" i="1"/>
  <c r="AM6" i="1" s="1"/>
  <c r="AM14" i="1" s="1"/>
  <c r="AM19" i="1" s="1"/>
  <c r="AN5" i="1"/>
  <c r="AN6" i="1" s="1"/>
  <c r="AN14" i="1" s="1"/>
  <c r="AN19" i="1" s="1"/>
  <c r="AO5" i="1"/>
  <c r="AO6" i="1" s="1"/>
  <c r="AO14" i="1" s="1"/>
  <c r="AO19" i="1" s="1"/>
  <c r="AP5" i="1"/>
  <c r="AP6" i="1" s="1"/>
  <c r="AP14" i="1" s="1"/>
  <c r="AP19" i="1" s="1"/>
  <c r="AQ5" i="1"/>
  <c r="AQ6" i="1" s="1"/>
  <c r="AQ14" i="1" s="1"/>
  <c r="AQ19" i="1" s="1"/>
  <c r="AR5" i="1"/>
  <c r="AR6" i="1" s="1"/>
  <c r="AR14" i="1" s="1"/>
  <c r="AR19" i="1" s="1"/>
  <c r="AS5" i="1"/>
  <c r="AS6" i="1" s="1"/>
  <c r="AS14" i="1" s="1"/>
  <c r="AS19" i="1" s="1"/>
  <c r="AT5" i="1"/>
  <c r="AT6" i="1" s="1"/>
  <c r="AT14" i="1" s="1"/>
  <c r="AT19" i="1" s="1"/>
  <c r="AU5" i="1"/>
  <c r="AU6" i="1" s="1"/>
  <c r="AU14" i="1" s="1"/>
  <c r="AU19" i="1" s="1"/>
  <c r="AV5" i="1"/>
  <c r="AV6" i="1" s="1"/>
  <c r="AV14" i="1" s="1"/>
  <c r="AV19" i="1" s="1"/>
  <c r="AW5" i="1"/>
  <c r="AW6" i="1" s="1"/>
  <c r="AW14" i="1" s="1"/>
  <c r="AW19" i="1" s="1"/>
  <c r="AX5" i="1"/>
  <c r="AX6" i="1" s="1"/>
  <c r="AX14" i="1" s="1"/>
  <c r="AX19" i="1" s="1"/>
  <c r="AY5" i="1"/>
  <c r="AY6" i="1" s="1"/>
  <c r="AY14" i="1" s="1"/>
  <c r="AY19" i="1" s="1"/>
  <c r="AZ5" i="1"/>
  <c r="AZ6" i="1" s="1"/>
  <c r="AZ14" i="1" s="1"/>
  <c r="AZ19" i="1" s="1"/>
  <c r="BA5" i="1"/>
  <c r="BA6" i="1" s="1"/>
  <c r="BA14" i="1" s="1"/>
  <c r="BA19" i="1" s="1"/>
  <c r="BB5" i="1"/>
  <c r="BB6" i="1" s="1"/>
  <c r="BB14" i="1" s="1"/>
  <c r="BB19" i="1" s="1"/>
  <c r="BC5" i="1"/>
  <c r="BC6" i="1" s="1"/>
  <c r="BC14" i="1" s="1"/>
  <c r="BC19" i="1" s="1"/>
  <c r="BD5" i="1"/>
  <c r="BD6" i="1" s="1"/>
  <c r="BD14" i="1" s="1"/>
  <c r="BD19" i="1" s="1"/>
  <c r="BE5" i="1"/>
  <c r="BE6" i="1" s="1"/>
  <c r="BE14" i="1" s="1"/>
  <c r="BE19" i="1" s="1"/>
  <c r="BF5" i="1"/>
  <c r="BF6" i="1" s="1"/>
  <c r="BF14" i="1" s="1"/>
  <c r="BF19" i="1" s="1"/>
  <c r="BG5" i="1"/>
  <c r="BG6" i="1" s="1"/>
  <c r="BG14" i="1" s="1"/>
  <c r="BG19" i="1" s="1"/>
  <c r="BH5" i="1"/>
  <c r="BH6" i="1" s="1"/>
  <c r="BH14" i="1" s="1"/>
  <c r="BH19" i="1" s="1"/>
  <c r="BI5" i="1"/>
  <c r="BI6" i="1" s="1"/>
  <c r="BI14" i="1" s="1"/>
  <c r="BI19" i="1" s="1"/>
  <c r="BJ5" i="1"/>
  <c r="BJ6" i="1" s="1"/>
  <c r="BJ14" i="1" s="1"/>
  <c r="BJ19" i="1" s="1"/>
  <c r="BK5" i="1"/>
  <c r="BK6" i="1" s="1"/>
  <c r="BK14" i="1" s="1"/>
  <c r="BK19" i="1" s="1"/>
  <c r="BL5" i="1"/>
  <c r="BL6" i="1" s="1"/>
  <c r="BL14" i="1" s="1"/>
  <c r="BL19" i="1" s="1"/>
  <c r="BM5" i="1"/>
  <c r="BM6" i="1" s="1"/>
  <c r="BM14" i="1" s="1"/>
  <c r="BM19" i="1" s="1"/>
  <c r="BN5" i="1"/>
  <c r="BN6" i="1" s="1"/>
  <c r="BN14" i="1" s="1"/>
  <c r="BN19" i="1" s="1"/>
  <c r="BO5" i="1"/>
  <c r="BO6" i="1" s="1"/>
  <c r="BO14" i="1" s="1"/>
  <c r="BO19" i="1" s="1"/>
  <c r="C5" i="1"/>
  <c r="BP5" i="1" l="1"/>
  <c r="C6" i="1"/>
  <c r="BQ6" i="1" l="1"/>
  <c r="BR10" i="1" s="1"/>
  <c r="C14" i="1"/>
  <c r="C19" i="1" s="1"/>
</calcChain>
</file>

<file path=xl/sharedStrings.xml><?xml version="1.0" encoding="utf-8"?>
<sst xmlns="http://schemas.openxmlformats.org/spreadsheetml/2006/main" count="32" uniqueCount="25">
  <si>
    <t>GROSS INVESTMENT</t>
  </si>
  <si>
    <t xml:space="preserve">TABLE 4.7  </t>
  </si>
  <si>
    <t>ADJUSTED AVERAGE AGE</t>
  </si>
  <si>
    <t>HISTORICAL COST</t>
  </si>
  <si>
    <t>TOTAL CAPITAL TABLE 4.3</t>
  </si>
  <si>
    <t>NET INVESTMENT</t>
  </si>
  <si>
    <t>STOCK OF CAPITAL</t>
  </si>
  <si>
    <t>TABLE 4.3 bea produced assets</t>
  </si>
  <si>
    <t>CURRENT COST</t>
  </si>
  <si>
    <t>VARIABLE CAPITAL</t>
  </si>
  <si>
    <t>1951-2016 CORPORTE BUSINESS</t>
  </si>
  <si>
    <t>TOTAL ALTERNATIVE</t>
  </si>
  <si>
    <t xml:space="preserve">TOTAL CONVENTIONAL </t>
  </si>
  <si>
    <t>SURPLUS</t>
  </si>
  <si>
    <t>alternative rate of profit</t>
  </si>
  <si>
    <t>conventional rate of profit</t>
  </si>
  <si>
    <t>historical cost</t>
  </si>
  <si>
    <t>current cost</t>
  </si>
  <si>
    <t>ADJUSTED INVENTORIES</t>
  </si>
  <si>
    <t>C-(C4/C3)</t>
  </si>
  <si>
    <t>TABLE 4.1</t>
  </si>
  <si>
    <t>TOTAL CAPITAL CURRENT COST</t>
  </si>
  <si>
    <t>TOTAL CAPITAL HISTORICAL COST</t>
  </si>
  <si>
    <t>TABLE 4.3</t>
  </si>
  <si>
    <t>TABLE 1.13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</si>
</sst>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Fill="1" applyAlignment="1">
      <alignment horizontal="center"/>
    </xf>
    <xf numFmtId="164" fontId="0" fillId="0" borderId="0" xfId="0" applyNumberFormat="1"/>
    <xf numFmtId="2" fontId="0" fillId="0" borderId="0" xfId="0" applyNumberFormat="1" applyFont="1"/>
    <xf numFmtId="2" fontId="0" fillId="0" borderId="0" xfId="0" applyNumberFormat="1"/>
    <xf numFmtId="165" fontId="0" fillId="0" borderId="0" xfId="1" applyNumberFormat="1" applyFont="1"/>
    <xf numFmtId="0" fontId="2" fillId="0" borderId="0" xfId="0" applyFont="1"/>
    <xf numFmtId="164" fontId="2" fillId="0" borderId="0" xfId="0" applyNumberFormat="1" applyFont="1"/>
    <xf numFmtId="0" fontId="3" fillId="0" borderId="0" xfId="0" applyFont="1"/>
    <xf numFmtId="165" fontId="2" fillId="0" borderId="0" xfId="1" applyNumberFormat="1" applyFont="1"/>
    <xf numFmtId="2" fontId="2" fillId="0" borderId="0" xfId="0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TWO RATES OF PROFIT</a:t>
            </a:r>
          </a:p>
          <a:p>
            <a:pPr>
              <a:defRPr/>
            </a:pPr>
            <a:r>
              <a:rPr lang="en-US" sz="1300" b="1"/>
              <a:t>conventional historic vs alternative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alternative rate of profit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Sheet1!$C$1:$BO$1</c:f>
              <c:numCache>
                <c:formatCode>General</c:formatCode>
                <c:ptCount val="65"/>
                <c:pt idx="0">
                  <c:v>1951</c:v>
                </c:pt>
                <c:pt idx="1">
                  <c:v>1952</c:v>
                </c:pt>
                <c:pt idx="2">
                  <c:v>1953</c:v>
                </c:pt>
                <c:pt idx="3">
                  <c:v>1954</c:v>
                </c:pt>
                <c:pt idx="4">
                  <c:v>1955</c:v>
                </c:pt>
                <c:pt idx="5">
                  <c:v>1956</c:v>
                </c:pt>
                <c:pt idx="6">
                  <c:v>1957</c:v>
                </c:pt>
                <c:pt idx="7">
                  <c:v>1958</c:v>
                </c:pt>
                <c:pt idx="8">
                  <c:v>1959</c:v>
                </c:pt>
                <c:pt idx="9">
                  <c:v>1960</c:v>
                </c:pt>
                <c:pt idx="10">
                  <c:v>1961</c:v>
                </c:pt>
                <c:pt idx="11">
                  <c:v>1962</c:v>
                </c:pt>
                <c:pt idx="12">
                  <c:v>1963</c:v>
                </c:pt>
                <c:pt idx="13">
                  <c:v>1964</c:v>
                </c:pt>
                <c:pt idx="14">
                  <c:v>1965</c:v>
                </c:pt>
                <c:pt idx="15">
                  <c:v>1966</c:v>
                </c:pt>
                <c:pt idx="16">
                  <c:v>1967</c:v>
                </c:pt>
                <c:pt idx="17">
                  <c:v>1968</c:v>
                </c:pt>
                <c:pt idx="18">
                  <c:v>1969</c:v>
                </c:pt>
                <c:pt idx="19">
                  <c:v>1970</c:v>
                </c:pt>
                <c:pt idx="20">
                  <c:v>1971</c:v>
                </c:pt>
                <c:pt idx="21">
                  <c:v>1972</c:v>
                </c:pt>
                <c:pt idx="22">
                  <c:v>1973</c:v>
                </c:pt>
                <c:pt idx="23">
                  <c:v>1974</c:v>
                </c:pt>
                <c:pt idx="24">
                  <c:v>1975</c:v>
                </c:pt>
                <c:pt idx="25">
                  <c:v>1976</c:v>
                </c:pt>
                <c:pt idx="26">
                  <c:v>1977</c:v>
                </c:pt>
                <c:pt idx="27">
                  <c:v>1978</c:v>
                </c:pt>
                <c:pt idx="28">
                  <c:v>1979</c:v>
                </c:pt>
                <c:pt idx="29">
                  <c:v>1980</c:v>
                </c:pt>
                <c:pt idx="30">
                  <c:v>1981</c:v>
                </c:pt>
                <c:pt idx="31">
                  <c:v>1982</c:v>
                </c:pt>
                <c:pt idx="32">
                  <c:v>1983</c:v>
                </c:pt>
                <c:pt idx="33">
                  <c:v>1984</c:v>
                </c:pt>
                <c:pt idx="34">
                  <c:v>1985</c:v>
                </c:pt>
                <c:pt idx="35">
                  <c:v>1986</c:v>
                </c:pt>
                <c:pt idx="36">
                  <c:v>1987</c:v>
                </c:pt>
                <c:pt idx="37">
                  <c:v>1988</c:v>
                </c:pt>
                <c:pt idx="38">
                  <c:v>1989</c:v>
                </c:pt>
                <c:pt idx="39">
                  <c:v>1990</c:v>
                </c:pt>
                <c:pt idx="40">
                  <c:v>1991</c:v>
                </c:pt>
                <c:pt idx="41">
                  <c:v>1992</c:v>
                </c:pt>
                <c:pt idx="42">
                  <c:v>1993</c:v>
                </c:pt>
                <c:pt idx="43">
                  <c:v>1994</c:v>
                </c:pt>
                <c:pt idx="44">
                  <c:v>1995</c:v>
                </c:pt>
                <c:pt idx="45">
                  <c:v>1996</c:v>
                </c:pt>
                <c:pt idx="46">
                  <c:v>1997</c:v>
                </c:pt>
                <c:pt idx="47">
                  <c:v>1998</c:v>
                </c:pt>
                <c:pt idx="48">
                  <c:v>1999</c:v>
                </c:pt>
                <c:pt idx="49">
                  <c:v>2000</c:v>
                </c:pt>
                <c:pt idx="50">
                  <c:v>2001</c:v>
                </c:pt>
                <c:pt idx="51">
                  <c:v>2002</c:v>
                </c:pt>
                <c:pt idx="52">
                  <c:v>2003</c:v>
                </c:pt>
                <c:pt idx="53">
                  <c:v>2004</c:v>
                </c:pt>
                <c:pt idx="54">
                  <c:v>2005</c:v>
                </c:pt>
                <c:pt idx="55">
                  <c:v>2006</c:v>
                </c:pt>
                <c:pt idx="56">
                  <c:v>2007</c:v>
                </c:pt>
                <c:pt idx="57">
                  <c:v>2008</c:v>
                </c:pt>
                <c:pt idx="58">
                  <c:v>2009</c:v>
                </c:pt>
                <c:pt idx="59">
                  <c:v>2010</c:v>
                </c:pt>
                <c:pt idx="60">
                  <c:v>2011</c:v>
                </c:pt>
                <c:pt idx="61">
                  <c:v>2012</c:v>
                </c:pt>
                <c:pt idx="62">
                  <c:v>2013</c:v>
                </c:pt>
                <c:pt idx="63">
                  <c:v>2014</c:v>
                </c:pt>
                <c:pt idx="64">
                  <c:v>2015</c:v>
                </c:pt>
              </c:numCache>
            </c:numRef>
          </c:cat>
          <c:val>
            <c:numRef>
              <c:f>Sheet1!$C$19:$BO$19</c:f>
              <c:numCache>
                <c:formatCode>0.0%</c:formatCode>
                <c:ptCount val="65"/>
                <c:pt idx="0">
                  <c:v>0.21045918743964317</c:v>
                </c:pt>
                <c:pt idx="1">
                  <c:v>0.20039752562842394</c:v>
                </c:pt>
                <c:pt idx="2">
                  <c:v>0.19188742684092139</c:v>
                </c:pt>
                <c:pt idx="3">
                  <c:v>0.19238742629557795</c:v>
                </c:pt>
                <c:pt idx="4">
                  <c:v>0.21065496456144292</c:v>
                </c:pt>
                <c:pt idx="5">
                  <c:v>0.18011582630093037</c:v>
                </c:pt>
                <c:pt idx="6">
                  <c:v>0.17061820150903764</c:v>
                </c:pt>
                <c:pt idx="7">
                  <c:v>0.1796108369005941</c:v>
                </c:pt>
                <c:pt idx="8">
                  <c:v>0.19618118762737213</c:v>
                </c:pt>
                <c:pt idx="9">
                  <c:v>0.18988479051920262</c:v>
                </c:pt>
                <c:pt idx="10">
                  <c:v>0.1998782563130983</c:v>
                </c:pt>
                <c:pt idx="11">
                  <c:v>0.20902747187494103</c:v>
                </c:pt>
                <c:pt idx="12">
                  <c:v>0.21779285681358257</c:v>
                </c:pt>
                <c:pt idx="13">
                  <c:v>0.21890270580649049</c:v>
                </c:pt>
                <c:pt idx="14">
                  <c:v>0.21368014332827703</c:v>
                </c:pt>
                <c:pt idx="15">
                  <c:v>0.1994182679337759</c:v>
                </c:pt>
                <c:pt idx="16">
                  <c:v>0.19574409888279568</c:v>
                </c:pt>
                <c:pt idx="17">
                  <c:v>0.19835812687417026</c:v>
                </c:pt>
                <c:pt idx="18">
                  <c:v>0.18992333525499344</c:v>
                </c:pt>
                <c:pt idx="19">
                  <c:v>0.18335688689937618</c:v>
                </c:pt>
                <c:pt idx="20">
                  <c:v>0.19933932742534297</c:v>
                </c:pt>
                <c:pt idx="21">
                  <c:v>0.19974854086678556</c:v>
                </c:pt>
                <c:pt idx="22">
                  <c:v>0.19628723950741236</c:v>
                </c:pt>
                <c:pt idx="23">
                  <c:v>0.18149750522764216</c:v>
                </c:pt>
                <c:pt idx="24">
                  <c:v>0.20609400712700596</c:v>
                </c:pt>
                <c:pt idx="25">
                  <c:v>0.21761367913579588</c:v>
                </c:pt>
                <c:pt idx="26">
                  <c:v>0.21930145586845742</c:v>
                </c:pt>
                <c:pt idx="27">
                  <c:v>0.20845782650512401</c:v>
                </c:pt>
                <c:pt idx="28">
                  <c:v>0.18776240742323738</c:v>
                </c:pt>
                <c:pt idx="29">
                  <c:v>0.1764913381795824</c:v>
                </c:pt>
                <c:pt idx="30">
                  <c:v>0.18622054186607281</c:v>
                </c:pt>
                <c:pt idx="31">
                  <c:v>0.1872079081939558</c:v>
                </c:pt>
                <c:pt idx="32">
                  <c:v>0.19859030925955951</c:v>
                </c:pt>
                <c:pt idx="33">
                  <c:v>0.20110173407450863</c:v>
                </c:pt>
                <c:pt idx="34">
                  <c:v>0.19776808455563979</c:v>
                </c:pt>
                <c:pt idx="35">
                  <c:v>0.18926037039950011</c:v>
                </c:pt>
                <c:pt idx="36">
                  <c:v>0.20167497795957573</c:v>
                </c:pt>
                <c:pt idx="37">
                  <c:v>0.20661487723489219</c:v>
                </c:pt>
                <c:pt idx="38">
                  <c:v>0.19561989182731598</c:v>
                </c:pt>
                <c:pt idx="39">
                  <c:v>0.18634466144394995</c:v>
                </c:pt>
                <c:pt idx="40">
                  <c:v>0.18753380740636169</c:v>
                </c:pt>
                <c:pt idx="41">
                  <c:v>0.19333571505436734</c:v>
                </c:pt>
                <c:pt idx="42">
                  <c:v>0.18930018545743424</c:v>
                </c:pt>
                <c:pt idx="43">
                  <c:v>0.19793833809966493</c:v>
                </c:pt>
                <c:pt idx="44">
                  <c:v>0.19474782318779271</c:v>
                </c:pt>
                <c:pt idx="45">
                  <c:v>0.19419262888372943</c:v>
                </c:pt>
                <c:pt idx="46">
                  <c:v>0.1951918002044033</c:v>
                </c:pt>
                <c:pt idx="47">
                  <c:v>0.18300583657120742</c:v>
                </c:pt>
                <c:pt idx="48">
                  <c:v>0.17467291855300091</c:v>
                </c:pt>
                <c:pt idx="49">
                  <c:v>0.16529753362397751</c:v>
                </c:pt>
                <c:pt idx="50">
                  <c:v>0.16193090494306273</c:v>
                </c:pt>
                <c:pt idx="51">
                  <c:v>0.18264687947313352</c:v>
                </c:pt>
                <c:pt idx="52">
                  <c:v>0.19438074621740262</c:v>
                </c:pt>
                <c:pt idx="53">
                  <c:v>0.2033887655386592</c:v>
                </c:pt>
                <c:pt idx="54">
                  <c:v>0.20377677703890876</c:v>
                </c:pt>
                <c:pt idx="55">
                  <c:v>0.20233634436685111</c:v>
                </c:pt>
                <c:pt idx="56">
                  <c:v>0.18066322278003596</c:v>
                </c:pt>
                <c:pt idx="57">
                  <c:v>0.16629561165173068</c:v>
                </c:pt>
                <c:pt idx="58">
                  <c:v>0.18874998004340168</c:v>
                </c:pt>
                <c:pt idx="59">
                  <c:v>0.20788377285350496</c:v>
                </c:pt>
                <c:pt idx="60">
                  <c:v>0.20042311550729611</c:v>
                </c:pt>
                <c:pt idx="61">
                  <c:v>0.20213344042588408</c:v>
                </c:pt>
                <c:pt idx="62">
                  <c:v>0.20076570302469063</c:v>
                </c:pt>
                <c:pt idx="63">
                  <c:v>0.21940475442531737</c:v>
                </c:pt>
                <c:pt idx="64">
                  <c:v>0.21542305711642143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DD-4A29-A111-1F733E262BA8}"/>
            </c:ext>
          </c:extLst>
        </c:ser>
        <c:ser>
          <c:idx val="0"/>
          <c:order val="1"/>
          <c:tx>
            <c:v>current cost conventional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Sheet1!$C$1:$BO$1</c:f>
              <c:numCache>
                <c:formatCode>General</c:formatCode>
                <c:ptCount val="65"/>
                <c:pt idx="0">
                  <c:v>1951</c:v>
                </c:pt>
                <c:pt idx="1">
                  <c:v>1952</c:v>
                </c:pt>
                <c:pt idx="2">
                  <c:v>1953</c:v>
                </c:pt>
                <c:pt idx="3">
                  <c:v>1954</c:v>
                </c:pt>
                <c:pt idx="4">
                  <c:v>1955</c:v>
                </c:pt>
                <c:pt idx="5">
                  <c:v>1956</c:v>
                </c:pt>
                <c:pt idx="6">
                  <c:v>1957</c:v>
                </c:pt>
                <c:pt idx="7">
                  <c:v>1958</c:v>
                </c:pt>
                <c:pt idx="8">
                  <c:v>1959</c:v>
                </c:pt>
                <c:pt idx="9">
                  <c:v>1960</c:v>
                </c:pt>
                <c:pt idx="10">
                  <c:v>1961</c:v>
                </c:pt>
                <c:pt idx="11">
                  <c:v>1962</c:v>
                </c:pt>
                <c:pt idx="12">
                  <c:v>1963</c:v>
                </c:pt>
                <c:pt idx="13">
                  <c:v>1964</c:v>
                </c:pt>
                <c:pt idx="14">
                  <c:v>1965</c:v>
                </c:pt>
                <c:pt idx="15">
                  <c:v>1966</c:v>
                </c:pt>
                <c:pt idx="16">
                  <c:v>1967</c:v>
                </c:pt>
                <c:pt idx="17">
                  <c:v>1968</c:v>
                </c:pt>
                <c:pt idx="18">
                  <c:v>1969</c:v>
                </c:pt>
                <c:pt idx="19">
                  <c:v>1970</c:v>
                </c:pt>
                <c:pt idx="20">
                  <c:v>1971</c:v>
                </c:pt>
                <c:pt idx="21">
                  <c:v>1972</c:v>
                </c:pt>
                <c:pt idx="22">
                  <c:v>1973</c:v>
                </c:pt>
                <c:pt idx="23">
                  <c:v>1974</c:v>
                </c:pt>
                <c:pt idx="24">
                  <c:v>1975</c:v>
                </c:pt>
                <c:pt idx="25">
                  <c:v>1976</c:v>
                </c:pt>
                <c:pt idx="26">
                  <c:v>1977</c:v>
                </c:pt>
                <c:pt idx="27">
                  <c:v>1978</c:v>
                </c:pt>
                <c:pt idx="28">
                  <c:v>1979</c:v>
                </c:pt>
                <c:pt idx="29">
                  <c:v>1980</c:v>
                </c:pt>
                <c:pt idx="30">
                  <c:v>1981</c:v>
                </c:pt>
                <c:pt idx="31">
                  <c:v>1982</c:v>
                </c:pt>
                <c:pt idx="32">
                  <c:v>1983</c:v>
                </c:pt>
                <c:pt idx="33">
                  <c:v>1984</c:v>
                </c:pt>
                <c:pt idx="34">
                  <c:v>1985</c:v>
                </c:pt>
                <c:pt idx="35">
                  <c:v>1986</c:v>
                </c:pt>
                <c:pt idx="36">
                  <c:v>1987</c:v>
                </c:pt>
                <c:pt idx="37">
                  <c:v>1988</c:v>
                </c:pt>
                <c:pt idx="38">
                  <c:v>1989</c:v>
                </c:pt>
                <c:pt idx="39">
                  <c:v>1990</c:v>
                </c:pt>
                <c:pt idx="40">
                  <c:v>1991</c:v>
                </c:pt>
                <c:pt idx="41">
                  <c:v>1992</c:v>
                </c:pt>
                <c:pt idx="42">
                  <c:v>1993</c:v>
                </c:pt>
                <c:pt idx="43">
                  <c:v>1994</c:v>
                </c:pt>
                <c:pt idx="44">
                  <c:v>1995</c:v>
                </c:pt>
                <c:pt idx="45">
                  <c:v>1996</c:v>
                </c:pt>
                <c:pt idx="46">
                  <c:v>1997</c:v>
                </c:pt>
                <c:pt idx="47">
                  <c:v>1998</c:v>
                </c:pt>
                <c:pt idx="48">
                  <c:v>1999</c:v>
                </c:pt>
                <c:pt idx="49">
                  <c:v>2000</c:v>
                </c:pt>
                <c:pt idx="50">
                  <c:v>2001</c:v>
                </c:pt>
                <c:pt idx="51">
                  <c:v>2002</c:v>
                </c:pt>
                <c:pt idx="52">
                  <c:v>2003</c:v>
                </c:pt>
                <c:pt idx="53">
                  <c:v>2004</c:v>
                </c:pt>
                <c:pt idx="54">
                  <c:v>2005</c:v>
                </c:pt>
                <c:pt idx="55">
                  <c:v>2006</c:v>
                </c:pt>
                <c:pt idx="56">
                  <c:v>2007</c:v>
                </c:pt>
                <c:pt idx="57">
                  <c:v>2008</c:v>
                </c:pt>
                <c:pt idx="58">
                  <c:v>2009</c:v>
                </c:pt>
                <c:pt idx="59">
                  <c:v>2010</c:v>
                </c:pt>
                <c:pt idx="60">
                  <c:v>2011</c:v>
                </c:pt>
                <c:pt idx="61">
                  <c:v>2012</c:v>
                </c:pt>
                <c:pt idx="62">
                  <c:v>2013</c:v>
                </c:pt>
                <c:pt idx="63">
                  <c:v>2014</c:v>
                </c:pt>
                <c:pt idx="64">
                  <c:v>2015</c:v>
                </c:pt>
              </c:numCache>
            </c:numRef>
          </c:cat>
          <c:val>
            <c:numRef>
              <c:f>Sheet1!$C$21:$BO$21</c:f>
              <c:numCache>
                <c:formatCode>0.0%</c:formatCode>
                <c:ptCount val="65"/>
                <c:pt idx="0">
                  <c:v>0.17688809931198313</c:v>
                </c:pt>
                <c:pt idx="1">
                  <c:v>0.16784728619346584</c:v>
                </c:pt>
                <c:pt idx="2">
                  <c:v>0.16553813519880436</c:v>
                </c:pt>
                <c:pt idx="3">
                  <c:v>0.15821345400801246</c:v>
                </c:pt>
                <c:pt idx="4">
                  <c:v>0.17347374484939035</c:v>
                </c:pt>
                <c:pt idx="5">
                  <c:v>0.15891534230392565</c:v>
                </c:pt>
                <c:pt idx="6">
                  <c:v>0.15079391226889385</c:v>
                </c:pt>
                <c:pt idx="7">
                  <c:v>0.14108781833299747</c:v>
                </c:pt>
                <c:pt idx="8">
                  <c:v>0.15934167167046817</c:v>
                </c:pt>
                <c:pt idx="9">
                  <c:v>0.15764802250273879</c:v>
                </c:pt>
                <c:pt idx="10">
                  <c:v>0.15882150700773215</c:v>
                </c:pt>
                <c:pt idx="11">
                  <c:v>0.17085173514137336</c:v>
                </c:pt>
                <c:pt idx="12">
                  <c:v>0.17803476093631487</c:v>
                </c:pt>
                <c:pt idx="13">
                  <c:v>0.1842890425566775</c:v>
                </c:pt>
                <c:pt idx="14">
                  <c:v>0.19257317992934397</c:v>
                </c:pt>
                <c:pt idx="15">
                  <c:v>0.18802901454853985</c:v>
                </c:pt>
                <c:pt idx="16">
                  <c:v>0.1770190501775574</c:v>
                </c:pt>
                <c:pt idx="17">
                  <c:v>0.17687993898730553</c:v>
                </c:pt>
                <c:pt idx="18">
                  <c:v>0.1666734452174029</c:v>
                </c:pt>
                <c:pt idx="19">
                  <c:v>0.14932572571655478</c:v>
                </c:pt>
                <c:pt idx="20">
                  <c:v>0.1545845839158948</c:v>
                </c:pt>
                <c:pt idx="21">
                  <c:v>0.15831289463855783</c:v>
                </c:pt>
                <c:pt idx="22">
                  <c:v>0.15563993370412613</c:v>
                </c:pt>
                <c:pt idx="23">
                  <c:v>0.13309873332996763</c:v>
                </c:pt>
                <c:pt idx="24">
                  <c:v>0.13737580342767119</c:v>
                </c:pt>
                <c:pt idx="25">
                  <c:v>0.14170494416268176</c:v>
                </c:pt>
                <c:pt idx="26">
                  <c:v>0.14573228566149427</c:v>
                </c:pt>
                <c:pt idx="27">
                  <c:v>0.1453281641845757</c:v>
                </c:pt>
                <c:pt idx="28">
                  <c:v>0.13348778501794234</c:v>
                </c:pt>
                <c:pt idx="29">
                  <c:v>0.12115865453652629</c:v>
                </c:pt>
                <c:pt idx="30">
                  <c:v>0.12866957711929042</c:v>
                </c:pt>
                <c:pt idx="31">
                  <c:v>0.12341251236803011</c:v>
                </c:pt>
                <c:pt idx="32">
                  <c:v>0.13384857063167524</c:v>
                </c:pt>
                <c:pt idx="33">
                  <c:v>0.14836511125633126</c:v>
                </c:pt>
                <c:pt idx="34">
                  <c:v>0.1477933879761579</c:v>
                </c:pt>
                <c:pt idx="35">
                  <c:v>0.13725549153565131</c:v>
                </c:pt>
                <c:pt idx="36">
                  <c:v>0.1415261718357608</c:v>
                </c:pt>
                <c:pt idx="37">
                  <c:v>0.14942652266075188</c:v>
                </c:pt>
                <c:pt idx="38">
                  <c:v>0.14590543403030984</c:v>
                </c:pt>
                <c:pt idx="39">
                  <c:v>0.14130289071078142</c:v>
                </c:pt>
                <c:pt idx="40">
                  <c:v>0.13897341770167027</c:v>
                </c:pt>
                <c:pt idx="41">
                  <c:v>0.14253407796585577</c:v>
                </c:pt>
                <c:pt idx="42">
                  <c:v>0.14301625370500501</c:v>
                </c:pt>
                <c:pt idx="43">
                  <c:v>0.15129082283577058</c:v>
                </c:pt>
                <c:pt idx="44">
                  <c:v>0.15525309992383482</c:v>
                </c:pt>
                <c:pt idx="45">
                  <c:v>0.15913510509666709</c:v>
                </c:pt>
                <c:pt idx="46">
                  <c:v>0.16556803095076264</c:v>
                </c:pt>
                <c:pt idx="47">
                  <c:v>0.16172280433972835</c:v>
                </c:pt>
                <c:pt idx="48">
                  <c:v>0.1608201111355605</c:v>
                </c:pt>
                <c:pt idx="49">
                  <c:v>0.15797649669820693</c:v>
                </c:pt>
                <c:pt idx="50">
                  <c:v>0.14453326304925659</c:v>
                </c:pt>
                <c:pt idx="51">
                  <c:v>0.14676664274539508</c:v>
                </c:pt>
                <c:pt idx="52">
                  <c:v>0.15396868660517302</c:v>
                </c:pt>
                <c:pt idx="53">
                  <c:v>0.15982297076458205</c:v>
                </c:pt>
                <c:pt idx="54">
                  <c:v>0.16783196230577974</c:v>
                </c:pt>
                <c:pt idx="55">
                  <c:v>0.17316409253493076</c:v>
                </c:pt>
                <c:pt idx="56">
                  <c:v>0.15898061870119337</c:v>
                </c:pt>
                <c:pt idx="57">
                  <c:v>0.13974911460401207</c:v>
                </c:pt>
                <c:pt idx="58">
                  <c:v>0.14126919215090111</c:v>
                </c:pt>
                <c:pt idx="59">
                  <c:v>0.15723703453351279</c:v>
                </c:pt>
                <c:pt idx="60">
                  <c:v>0.15882783555736973</c:v>
                </c:pt>
                <c:pt idx="61">
                  <c:v>0.16910200623964661</c:v>
                </c:pt>
                <c:pt idx="62">
                  <c:v>0.16850181865632588</c:v>
                </c:pt>
                <c:pt idx="63">
                  <c:v>0.19067077333493732</c:v>
                </c:pt>
                <c:pt idx="64">
                  <c:v>0.18893767399510233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8A-43BE-97B2-A501497EF0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6280216"/>
        <c:axId val="216282184"/>
      </c:lineChart>
      <c:catAx>
        <c:axId val="216280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6282184"/>
        <c:crosses val="autoZero"/>
        <c:auto val="1"/>
        <c:lblAlgn val="ctr"/>
        <c:lblOffset val="100"/>
        <c:noMultiLvlLbl val="0"/>
      </c:catAx>
      <c:valAx>
        <c:axId val="216282184"/>
        <c:scaling>
          <c:orientation val="minMax"/>
          <c:max val="0.25"/>
          <c:min val="0.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6280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ALTERNATIVE VS CONVENTIONAL VALUATION OF PRODUCED ASSETS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alternative capital stock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Sheet1!$C$1:$BO$1</c:f>
              <c:numCache>
                <c:formatCode>General</c:formatCode>
                <c:ptCount val="65"/>
                <c:pt idx="0">
                  <c:v>1951</c:v>
                </c:pt>
                <c:pt idx="1">
                  <c:v>1952</c:v>
                </c:pt>
                <c:pt idx="2">
                  <c:v>1953</c:v>
                </c:pt>
                <c:pt idx="3">
                  <c:v>1954</c:v>
                </c:pt>
                <c:pt idx="4">
                  <c:v>1955</c:v>
                </c:pt>
                <c:pt idx="5">
                  <c:v>1956</c:v>
                </c:pt>
                <c:pt idx="6">
                  <c:v>1957</c:v>
                </c:pt>
                <c:pt idx="7">
                  <c:v>1958</c:v>
                </c:pt>
                <c:pt idx="8">
                  <c:v>1959</c:v>
                </c:pt>
                <c:pt idx="9">
                  <c:v>1960</c:v>
                </c:pt>
                <c:pt idx="10">
                  <c:v>1961</c:v>
                </c:pt>
                <c:pt idx="11">
                  <c:v>1962</c:v>
                </c:pt>
                <c:pt idx="12">
                  <c:v>1963</c:v>
                </c:pt>
                <c:pt idx="13">
                  <c:v>1964</c:v>
                </c:pt>
                <c:pt idx="14">
                  <c:v>1965</c:v>
                </c:pt>
                <c:pt idx="15">
                  <c:v>1966</c:v>
                </c:pt>
                <c:pt idx="16">
                  <c:v>1967</c:v>
                </c:pt>
                <c:pt idx="17">
                  <c:v>1968</c:v>
                </c:pt>
                <c:pt idx="18">
                  <c:v>1969</c:v>
                </c:pt>
                <c:pt idx="19">
                  <c:v>1970</c:v>
                </c:pt>
                <c:pt idx="20">
                  <c:v>1971</c:v>
                </c:pt>
                <c:pt idx="21">
                  <c:v>1972</c:v>
                </c:pt>
                <c:pt idx="22">
                  <c:v>1973</c:v>
                </c:pt>
                <c:pt idx="23">
                  <c:v>1974</c:v>
                </c:pt>
                <c:pt idx="24">
                  <c:v>1975</c:v>
                </c:pt>
                <c:pt idx="25">
                  <c:v>1976</c:v>
                </c:pt>
                <c:pt idx="26">
                  <c:v>1977</c:v>
                </c:pt>
                <c:pt idx="27">
                  <c:v>1978</c:v>
                </c:pt>
                <c:pt idx="28">
                  <c:v>1979</c:v>
                </c:pt>
                <c:pt idx="29">
                  <c:v>1980</c:v>
                </c:pt>
                <c:pt idx="30">
                  <c:v>1981</c:v>
                </c:pt>
                <c:pt idx="31">
                  <c:v>1982</c:v>
                </c:pt>
                <c:pt idx="32">
                  <c:v>1983</c:v>
                </c:pt>
                <c:pt idx="33">
                  <c:v>1984</c:v>
                </c:pt>
                <c:pt idx="34">
                  <c:v>1985</c:v>
                </c:pt>
                <c:pt idx="35">
                  <c:v>1986</c:v>
                </c:pt>
                <c:pt idx="36">
                  <c:v>1987</c:v>
                </c:pt>
                <c:pt idx="37">
                  <c:v>1988</c:v>
                </c:pt>
                <c:pt idx="38">
                  <c:v>1989</c:v>
                </c:pt>
                <c:pt idx="39">
                  <c:v>1990</c:v>
                </c:pt>
                <c:pt idx="40">
                  <c:v>1991</c:v>
                </c:pt>
                <c:pt idx="41">
                  <c:v>1992</c:v>
                </c:pt>
                <c:pt idx="42">
                  <c:v>1993</c:v>
                </c:pt>
                <c:pt idx="43">
                  <c:v>1994</c:v>
                </c:pt>
                <c:pt idx="44">
                  <c:v>1995</c:v>
                </c:pt>
                <c:pt idx="45">
                  <c:v>1996</c:v>
                </c:pt>
                <c:pt idx="46">
                  <c:v>1997</c:v>
                </c:pt>
                <c:pt idx="47">
                  <c:v>1998</c:v>
                </c:pt>
                <c:pt idx="48">
                  <c:v>1999</c:v>
                </c:pt>
                <c:pt idx="49">
                  <c:v>2000</c:v>
                </c:pt>
                <c:pt idx="50">
                  <c:v>2001</c:v>
                </c:pt>
                <c:pt idx="51">
                  <c:v>2002</c:v>
                </c:pt>
                <c:pt idx="52">
                  <c:v>2003</c:v>
                </c:pt>
                <c:pt idx="53">
                  <c:v>2004</c:v>
                </c:pt>
                <c:pt idx="54">
                  <c:v>2005</c:v>
                </c:pt>
                <c:pt idx="55">
                  <c:v>2006</c:v>
                </c:pt>
                <c:pt idx="56">
                  <c:v>2007</c:v>
                </c:pt>
                <c:pt idx="57">
                  <c:v>2008</c:v>
                </c:pt>
                <c:pt idx="58">
                  <c:v>2009</c:v>
                </c:pt>
                <c:pt idx="59">
                  <c:v>2010</c:v>
                </c:pt>
                <c:pt idx="60">
                  <c:v>2011</c:v>
                </c:pt>
                <c:pt idx="61">
                  <c:v>2012</c:v>
                </c:pt>
                <c:pt idx="62">
                  <c:v>2013</c:v>
                </c:pt>
                <c:pt idx="63">
                  <c:v>2014</c:v>
                </c:pt>
                <c:pt idx="64">
                  <c:v>2015</c:v>
                </c:pt>
              </c:numCache>
            </c:numRef>
          </c:cat>
          <c:val>
            <c:numRef>
              <c:f>Sheet1!$C$6:$BO$6</c:f>
              <c:numCache>
                <c:formatCode>General</c:formatCode>
                <c:ptCount val="65"/>
                <c:pt idx="0">
                  <c:v>212.40000000000003</c:v>
                </c:pt>
                <c:pt idx="1">
                  <c:v>224.28</c:v>
                </c:pt>
                <c:pt idx="2">
                  <c:v>245.52</c:v>
                </c:pt>
                <c:pt idx="3">
                  <c:v>238.37999999999997</c:v>
                </c:pt>
                <c:pt idx="4">
                  <c:v>262.73999999999995</c:v>
                </c:pt>
                <c:pt idx="5">
                  <c:v>320.15999999999997</c:v>
                </c:pt>
                <c:pt idx="6">
                  <c:v>345.39</c:v>
                </c:pt>
                <c:pt idx="7">
                  <c:v>303.58</c:v>
                </c:pt>
                <c:pt idx="8">
                  <c:v>329.37999999999994</c:v>
                </c:pt>
                <c:pt idx="9">
                  <c:v>346.11000000000007</c:v>
                </c:pt>
                <c:pt idx="10">
                  <c:v>335.19999999999993</c:v>
                </c:pt>
                <c:pt idx="11">
                  <c:v>358.65999999999997</c:v>
                </c:pt>
                <c:pt idx="12">
                  <c:v>370.36999999999995</c:v>
                </c:pt>
                <c:pt idx="13">
                  <c:v>406.50000000000006</c:v>
                </c:pt>
                <c:pt idx="14">
                  <c:v>476.56000000000012</c:v>
                </c:pt>
                <c:pt idx="15">
                  <c:v>550.56000000000006</c:v>
                </c:pt>
                <c:pt idx="16">
                  <c:v>566.1</c:v>
                </c:pt>
                <c:pt idx="17">
                  <c:v>612.47000000000014</c:v>
                </c:pt>
                <c:pt idx="18">
                  <c:v>661.71999999999991</c:v>
                </c:pt>
                <c:pt idx="19">
                  <c:v>659.64</c:v>
                </c:pt>
                <c:pt idx="20">
                  <c:v>675.92</c:v>
                </c:pt>
                <c:pt idx="21">
                  <c:v>755.09</c:v>
                </c:pt>
                <c:pt idx="22">
                  <c:v>851.2</c:v>
                </c:pt>
                <c:pt idx="23">
                  <c:v>936.81999999999994</c:v>
                </c:pt>
                <c:pt idx="24">
                  <c:v>913.91000000000008</c:v>
                </c:pt>
                <c:pt idx="25">
                  <c:v>968.8</c:v>
                </c:pt>
                <c:pt idx="26">
                  <c:v>1108.6200000000001</c:v>
                </c:pt>
                <c:pt idx="27">
                  <c:v>1345.14</c:v>
                </c:pt>
                <c:pt idx="28">
                  <c:v>1596.78</c:v>
                </c:pt>
                <c:pt idx="29">
                  <c:v>1754.46</c:v>
                </c:pt>
                <c:pt idx="30">
                  <c:v>2010.42</c:v>
                </c:pt>
                <c:pt idx="31">
                  <c:v>2017.7099999999998</c:v>
                </c:pt>
                <c:pt idx="32">
                  <c:v>2145.36</c:v>
                </c:pt>
                <c:pt idx="33">
                  <c:v>2575.2600000000002</c:v>
                </c:pt>
                <c:pt idx="34">
                  <c:v>2775.33</c:v>
                </c:pt>
                <c:pt idx="35">
                  <c:v>2794.44</c:v>
                </c:pt>
                <c:pt idx="36">
                  <c:v>2811.8399999999997</c:v>
                </c:pt>
                <c:pt idx="37">
                  <c:v>3124.2000000000003</c:v>
                </c:pt>
                <c:pt idx="38">
                  <c:v>3463.5799999999995</c:v>
                </c:pt>
                <c:pt idx="39">
                  <c:v>3757.2000000000003</c:v>
                </c:pt>
                <c:pt idx="40">
                  <c:v>3742.83</c:v>
                </c:pt>
                <c:pt idx="41">
                  <c:v>3853.08</c:v>
                </c:pt>
                <c:pt idx="42">
                  <c:v>4183.83</c:v>
                </c:pt>
                <c:pt idx="43">
                  <c:v>4488.18</c:v>
                </c:pt>
                <c:pt idx="44">
                  <c:v>5032.5400000000009</c:v>
                </c:pt>
                <c:pt idx="45">
                  <c:v>5497.54</c:v>
                </c:pt>
                <c:pt idx="46">
                  <c:v>6089.58</c:v>
                </c:pt>
                <c:pt idx="47">
                  <c:v>6777.55</c:v>
                </c:pt>
                <c:pt idx="48">
                  <c:v>7570.3300000000008</c:v>
                </c:pt>
                <c:pt idx="49">
                  <c:v>8491.14</c:v>
                </c:pt>
                <c:pt idx="50">
                  <c:v>8176.5</c:v>
                </c:pt>
                <c:pt idx="51">
                  <c:v>7389.9000000000005</c:v>
                </c:pt>
                <c:pt idx="52">
                  <c:v>7489.9500000000007</c:v>
                </c:pt>
                <c:pt idx="53">
                  <c:v>8028.1500000000005</c:v>
                </c:pt>
                <c:pt idx="54">
                  <c:v>9299.5199999999986</c:v>
                </c:pt>
                <c:pt idx="55">
                  <c:v>10536.86</c:v>
                </c:pt>
                <c:pt idx="56">
                  <c:v>11501.999999999998</c:v>
                </c:pt>
                <c:pt idx="57">
                  <c:v>11571</c:v>
                </c:pt>
                <c:pt idx="58">
                  <c:v>9671</c:v>
                </c:pt>
                <c:pt idx="59">
                  <c:v>10030.479999999998</c:v>
                </c:pt>
                <c:pt idx="60">
                  <c:v>11067.12</c:v>
                </c:pt>
                <c:pt idx="61">
                  <c:v>12225.359999999999</c:v>
                </c:pt>
                <c:pt idx="62">
                  <c:v>12726.959999999997</c:v>
                </c:pt>
                <c:pt idx="63">
                  <c:v>13754.48</c:v>
                </c:pt>
                <c:pt idx="64">
                  <c:v>14191.479999999998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A2B-4959-A9C2-F7922E52173C}"/>
            </c:ext>
          </c:extLst>
        </c:ser>
        <c:ser>
          <c:idx val="1"/>
          <c:order val="1"/>
          <c:tx>
            <c:v>BEA current cost produced assets</c:v>
          </c:tx>
          <c:spPr>
            <a:ln w="2222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cat>
            <c:numRef>
              <c:f>Sheet1!$C$1:$BO$1</c:f>
              <c:numCache>
                <c:formatCode>General</c:formatCode>
                <c:ptCount val="65"/>
                <c:pt idx="0">
                  <c:v>1951</c:v>
                </c:pt>
                <c:pt idx="1">
                  <c:v>1952</c:v>
                </c:pt>
                <c:pt idx="2">
                  <c:v>1953</c:v>
                </c:pt>
                <c:pt idx="3">
                  <c:v>1954</c:v>
                </c:pt>
                <c:pt idx="4">
                  <c:v>1955</c:v>
                </c:pt>
                <c:pt idx="5">
                  <c:v>1956</c:v>
                </c:pt>
                <c:pt idx="6">
                  <c:v>1957</c:v>
                </c:pt>
                <c:pt idx="7">
                  <c:v>1958</c:v>
                </c:pt>
                <c:pt idx="8">
                  <c:v>1959</c:v>
                </c:pt>
                <c:pt idx="9">
                  <c:v>1960</c:v>
                </c:pt>
                <c:pt idx="10">
                  <c:v>1961</c:v>
                </c:pt>
                <c:pt idx="11">
                  <c:v>1962</c:v>
                </c:pt>
                <c:pt idx="12">
                  <c:v>1963</c:v>
                </c:pt>
                <c:pt idx="13">
                  <c:v>1964</c:v>
                </c:pt>
                <c:pt idx="14">
                  <c:v>1965</c:v>
                </c:pt>
                <c:pt idx="15">
                  <c:v>1966</c:v>
                </c:pt>
                <c:pt idx="16">
                  <c:v>1967</c:v>
                </c:pt>
                <c:pt idx="17">
                  <c:v>1968</c:v>
                </c:pt>
                <c:pt idx="18">
                  <c:v>1969</c:v>
                </c:pt>
                <c:pt idx="19">
                  <c:v>1970</c:v>
                </c:pt>
                <c:pt idx="20">
                  <c:v>1971</c:v>
                </c:pt>
                <c:pt idx="21">
                  <c:v>1972</c:v>
                </c:pt>
                <c:pt idx="22">
                  <c:v>1973</c:v>
                </c:pt>
                <c:pt idx="23">
                  <c:v>1974</c:v>
                </c:pt>
                <c:pt idx="24">
                  <c:v>1975</c:v>
                </c:pt>
                <c:pt idx="25">
                  <c:v>1976</c:v>
                </c:pt>
                <c:pt idx="26">
                  <c:v>1977</c:v>
                </c:pt>
                <c:pt idx="27">
                  <c:v>1978</c:v>
                </c:pt>
                <c:pt idx="28">
                  <c:v>1979</c:v>
                </c:pt>
                <c:pt idx="29">
                  <c:v>1980</c:v>
                </c:pt>
                <c:pt idx="30">
                  <c:v>1981</c:v>
                </c:pt>
                <c:pt idx="31">
                  <c:v>1982</c:v>
                </c:pt>
                <c:pt idx="32">
                  <c:v>1983</c:v>
                </c:pt>
                <c:pt idx="33">
                  <c:v>1984</c:v>
                </c:pt>
                <c:pt idx="34">
                  <c:v>1985</c:v>
                </c:pt>
                <c:pt idx="35">
                  <c:v>1986</c:v>
                </c:pt>
                <c:pt idx="36">
                  <c:v>1987</c:v>
                </c:pt>
                <c:pt idx="37">
                  <c:v>1988</c:v>
                </c:pt>
                <c:pt idx="38">
                  <c:v>1989</c:v>
                </c:pt>
                <c:pt idx="39">
                  <c:v>1990</c:v>
                </c:pt>
                <c:pt idx="40">
                  <c:v>1991</c:v>
                </c:pt>
                <c:pt idx="41">
                  <c:v>1992</c:v>
                </c:pt>
                <c:pt idx="42">
                  <c:v>1993</c:v>
                </c:pt>
                <c:pt idx="43">
                  <c:v>1994</c:v>
                </c:pt>
                <c:pt idx="44">
                  <c:v>1995</c:v>
                </c:pt>
                <c:pt idx="45">
                  <c:v>1996</c:v>
                </c:pt>
                <c:pt idx="46">
                  <c:v>1997</c:v>
                </c:pt>
                <c:pt idx="47">
                  <c:v>1998</c:v>
                </c:pt>
                <c:pt idx="48">
                  <c:v>1999</c:v>
                </c:pt>
                <c:pt idx="49">
                  <c:v>2000</c:v>
                </c:pt>
                <c:pt idx="50">
                  <c:v>2001</c:v>
                </c:pt>
                <c:pt idx="51">
                  <c:v>2002</c:v>
                </c:pt>
                <c:pt idx="52">
                  <c:v>2003</c:v>
                </c:pt>
                <c:pt idx="53">
                  <c:v>2004</c:v>
                </c:pt>
                <c:pt idx="54">
                  <c:v>2005</c:v>
                </c:pt>
                <c:pt idx="55">
                  <c:v>2006</c:v>
                </c:pt>
                <c:pt idx="56">
                  <c:v>2007</c:v>
                </c:pt>
                <c:pt idx="57">
                  <c:v>2008</c:v>
                </c:pt>
                <c:pt idx="58">
                  <c:v>2009</c:v>
                </c:pt>
                <c:pt idx="59">
                  <c:v>2010</c:v>
                </c:pt>
                <c:pt idx="60">
                  <c:v>2011</c:v>
                </c:pt>
                <c:pt idx="61">
                  <c:v>2012</c:v>
                </c:pt>
                <c:pt idx="62">
                  <c:v>2013</c:v>
                </c:pt>
                <c:pt idx="63">
                  <c:v>2014</c:v>
                </c:pt>
                <c:pt idx="64">
                  <c:v>2015</c:v>
                </c:pt>
              </c:numCache>
            </c:numRef>
          </c:cat>
          <c:val>
            <c:numRef>
              <c:f>Sheet1!$C$10:$BO$10</c:f>
              <c:numCache>
                <c:formatCode>General</c:formatCode>
                <c:ptCount val="65"/>
                <c:pt idx="0">
                  <c:v>152.9</c:v>
                </c:pt>
                <c:pt idx="1">
                  <c:v>166.4</c:v>
                </c:pt>
                <c:pt idx="2">
                  <c:v>181.4</c:v>
                </c:pt>
                <c:pt idx="3">
                  <c:v>194.7</c:v>
                </c:pt>
                <c:pt idx="4">
                  <c:v>209.6</c:v>
                </c:pt>
                <c:pt idx="5">
                  <c:v>229.5</c:v>
                </c:pt>
                <c:pt idx="6">
                  <c:v>250.8</c:v>
                </c:pt>
                <c:pt idx="7">
                  <c:v>265.7</c:v>
                </c:pt>
                <c:pt idx="8">
                  <c:v>282.10000000000002</c:v>
                </c:pt>
                <c:pt idx="9">
                  <c:v>300.7</c:v>
                </c:pt>
                <c:pt idx="10">
                  <c:v>317.89999999999998</c:v>
                </c:pt>
                <c:pt idx="11">
                  <c:v>336.8</c:v>
                </c:pt>
                <c:pt idx="12">
                  <c:v>356.3</c:v>
                </c:pt>
                <c:pt idx="13">
                  <c:v>379.8</c:v>
                </c:pt>
                <c:pt idx="14">
                  <c:v>411</c:v>
                </c:pt>
                <c:pt idx="15">
                  <c:v>448.8</c:v>
                </c:pt>
                <c:pt idx="16">
                  <c:v>485.5</c:v>
                </c:pt>
                <c:pt idx="17">
                  <c:v>526.1</c:v>
                </c:pt>
                <c:pt idx="18">
                  <c:v>571.70000000000005</c:v>
                </c:pt>
                <c:pt idx="19">
                  <c:v>615.5</c:v>
                </c:pt>
                <c:pt idx="20">
                  <c:v>658.8</c:v>
                </c:pt>
                <c:pt idx="21">
                  <c:v>710</c:v>
                </c:pt>
                <c:pt idx="22">
                  <c:v>775.2</c:v>
                </c:pt>
                <c:pt idx="23">
                  <c:v>852</c:v>
                </c:pt>
                <c:pt idx="24">
                  <c:v>925.5</c:v>
                </c:pt>
                <c:pt idx="25">
                  <c:v>1009.1</c:v>
                </c:pt>
                <c:pt idx="26">
                  <c:v>1114.2</c:v>
                </c:pt>
                <c:pt idx="27">
                  <c:v>1249.8</c:v>
                </c:pt>
                <c:pt idx="28">
                  <c:v>1415.7</c:v>
                </c:pt>
                <c:pt idx="29">
                  <c:v>1593.5</c:v>
                </c:pt>
                <c:pt idx="30">
                  <c:v>1799.4</c:v>
                </c:pt>
                <c:pt idx="31">
                  <c:v>1991.8</c:v>
                </c:pt>
                <c:pt idx="32">
                  <c:v>2166</c:v>
                </c:pt>
                <c:pt idx="33">
                  <c:v>2386.1999999999998</c:v>
                </c:pt>
                <c:pt idx="34">
                  <c:v>2614.4</c:v>
                </c:pt>
                <c:pt idx="35">
                  <c:v>2813.2</c:v>
                </c:pt>
                <c:pt idx="36">
                  <c:v>2992.2</c:v>
                </c:pt>
                <c:pt idx="37">
                  <c:v>3185.3</c:v>
                </c:pt>
                <c:pt idx="38">
                  <c:v>3399.6</c:v>
                </c:pt>
                <c:pt idx="39">
                  <c:v>3629.4</c:v>
                </c:pt>
                <c:pt idx="40">
                  <c:v>3824.5</c:v>
                </c:pt>
                <c:pt idx="41">
                  <c:v>4013.2</c:v>
                </c:pt>
                <c:pt idx="42">
                  <c:v>4231.3</c:v>
                </c:pt>
                <c:pt idx="43">
                  <c:v>4476</c:v>
                </c:pt>
                <c:pt idx="44">
                  <c:v>4775.6000000000004</c:v>
                </c:pt>
                <c:pt idx="45">
                  <c:v>5109.1000000000004</c:v>
                </c:pt>
                <c:pt idx="46">
                  <c:v>5473.8</c:v>
                </c:pt>
                <c:pt idx="47">
                  <c:v>5861.1</c:v>
                </c:pt>
                <c:pt idx="48">
                  <c:v>6276.2</c:v>
                </c:pt>
                <c:pt idx="49">
                  <c:v>6730.5</c:v>
                </c:pt>
                <c:pt idx="50">
                  <c:v>7076.6</c:v>
                </c:pt>
                <c:pt idx="51">
                  <c:v>7291.8</c:v>
                </c:pt>
                <c:pt idx="52">
                  <c:v>7501</c:v>
                </c:pt>
                <c:pt idx="53">
                  <c:v>7755.1</c:v>
                </c:pt>
                <c:pt idx="54">
                  <c:v>8095.2</c:v>
                </c:pt>
                <c:pt idx="55">
                  <c:v>8539.7000000000007</c:v>
                </c:pt>
                <c:pt idx="56">
                  <c:v>9043.4</c:v>
                </c:pt>
                <c:pt idx="57">
                  <c:v>9508.2000000000007</c:v>
                </c:pt>
                <c:pt idx="58">
                  <c:v>9688</c:v>
                </c:pt>
                <c:pt idx="59">
                  <c:v>9907.5</c:v>
                </c:pt>
                <c:pt idx="60">
                  <c:v>10237.6</c:v>
                </c:pt>
                <c:pt idx="61">
                  <c:v>10671</c:v>
                </c:pt>
                <c:pt idx="62">
                  <c:v>11123.4</c:v>
                </c:pt>
                <c:pt idx="63">
                  <c:v>11653.4</c:v>
                </c:pt>
                <c:pt idx="64">
                  <c:v>12177.2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A2B-4959-A9C2-F7922E5217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096504"/>
        <c:axId val="209092568"/>
      </c:lineChart>
      <c:catAx>
        <c:axId val="209096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092568"/>
        <c:crosses val="autoZero"/>
        <c:auto val="1"/>
        <c:lblAlgn val="ctr"/>
        <c:lblOffset val="100"/>
        <c:noMultiLvlLbl val="0"/>
      </c:catAx>
      <c:valAx>
        <c:axId val="209092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096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Sheet1!$C$21:$BO$21</c:f>
              <c:numCache>
                <c:formatCode>0.0%</c:formatCode>
                <c:ptCount val="65"/>
                <c:pt idx="0">
                  <c:v>0.17688809931198313</c:v>
                </c:pt>
                <c:pt idx="1">
                  <c:v>0.16784728619346584</c:v>
                </c:pt>
                <c:pt idx="2">
                  <c:v>0.16553813519880436</c:v>
                </c:pt>
                <c:pt idx="3">
                  <c:v>0.15821345400801246</c:v>
                </c:pt>
                <c:pt idx="4">
                  <c:v>0.17347374484939035</c:v>
                </c:pt>
                <c:pt idx="5">
                  <c:v>0.15891534230392565</c:v>
                </c:pt>
                <c:pt idx="6">
                  <c:v>0.15079391226889385</c:v>
                </c:pt>
                <c:pt idx="7">
                  <c:v>0.14108781833299747</c:v>
                </c:pt>
                <c:pt idx="8">
                  <c:v>0.15934167167046817</c:v>
                </c:pt>
                <c:pt idx="9">
                  <c:v>0.15764802250273879</c:v>
                </c:pt>
                <c:pt idx="10">
                  <c:v>0.15882150700773215</c:v>
                </c:pt>
                <c:pt idx="11">
                  <c:v>0.17085173514137336</c:v>
                </c:pt>
                <c:pt idx="12">
                  <c:v>0.17803476093631487</c:v>
                </c:pt>
                <c:pt idx="13">
                  <c:v>0.1842890425566775</c:v>
                </c:pt>
                <c:pt idx="14">
                  <c:v>0.19257317992934397</c:v>
                </c:pt>
                <c:pt idx="15">
                  <c:v>0.18802901454853985</c:v>
                </c:pt>
                <c:pt idx="16">
                  <c:v>0.1770190501775574</c:v>
                </c:pt>
                <c:pt idx="17">
                  <c:v>0.17687993898730553</c:v>
                </c:pt>
                <c:pt idx="18">
                  <c:v>0.1666734452174029</c:v>
                </c:pt>
                <c:pt idx="19">
                  <c:v>0.14932572571655478</c:v>
                </c:pt>
                <c:pt idx="20">
                  <c:v>0.1545845839158948</c:v>
                </c:pt>
                <c:pt idx="21">
                  <c:v>0.15831289463855783</c:v>
                </c:pt>
                <c:pt idx="22">
                  <c:v>0.15563993370412613</c:v>
                </c:pt>
                <c:pt idx="23">
                  <c:v>0.13309873332996763</c:v>
                </c:pt>
                <c:pt idx="24">
                  <c:v>0.13737580342767119</c:v>
                </c:pt>
                <c:pt idx="25">
                  <c:v>0.14170494416268176</c:v>
                </c:pt>
                <c:pt idx="26">
                  <c:v>0.14573228566149427</c:v>
                </c:pt>
                <c:pt idx="27">
                  <c:v>0.1453281641845757</c:v>
                </c:pt>
                <c:pt idx="28">
                  <c:v>0.13348778501794234</c:v>
                </c:pt>
                <c:pt idx="29">
                  <c:v>0.12115865453652629</c:v>
                </c:pt>
                <c:pt idx="30">
                  <c:v>0.12866957711929042</c:v>
                </c:pt>
                <c:pt idx="31">
                  <c:v>0.12341251236803011</c:v>
                </c:pt>
                <c:pt idx="32">
                  <c:v>0.13384857063167524</c:v>
                </c:pt>
                <c:pt idx="33">
                  <c:v>0.14836511125633126</c:v>
                </c:pt>
                <c:pt idx="34">
                  <c:v>0.1477933879761579</c:v>
                </c:pt>
                <c:pt idx="35">
                  <c:v>0.13725549153565131</c:v>
                </c:pt>
                <c:pt idx="36">
                  <c:v>0.1415261718357608</c:v>
                </c:pt>
                <c:pt idx="37">
                  <c:v>0.14942652266075188</c:v>
                </c:pt>
                <c:pt idx="38">
                  <c:v>0.14590543403030984</c:v>
                </c:pt>
                <c:pt idx="39">
                  <c:v>0.14130289071078142</c:v>
                </c:pt>
                <c:pt idx="40">
                  <c:v>0.13897341770167027</c:v>
                </c:pt>
                <c:pt idx="41">
                  <c:v>0.14253407796585577</c:v>
                </c:pt>
                <c:pt idx="42">
                  <c:v>0.14301625370500501</c:v>
                </c:pt>
                <c:pt idx="43">
                  <c:v>0.15129082283577058</c:v>
                </c:pt>
                <c:pt idx="44">
                  <c:v>0.15525309992383482</c:v>
                </c:pt>
                <c:pt idx="45">
                  <c:v>0.15913510509666709</c:v>
                </c:pt>
                <c:pt idx="46">
                  <c:v>0.16556803095076264</c:v>
                </c:pt>
                <c:pt idx="47">
                  <c:v>0.16172280433972835</c:v>
                </c:pt>
                <c:pt idx="48">
                  <c:v>0.1608201111355605</c:v>
                </c:pt>
                <c:pt idx="49">
                  <c:v>0.15797649669820693</c:v>
                </c:pt>
                <c:pt idx="50">
                  <c:v>0.14453326304925659</c:v>
                </c:pt>
                <c:pt idx="51">
                  <c:v>0.14676664274539508</c:v>
                </c:pt>
                <c:pt idx="52">
                  <c:v>0.15396868660517302</c:v>
                </c:pt>
                <c:pt idx="53">
                  <c:v>0.15982297076458205</c:v>
                </c:pt>
                <c:pt idx="54">
                  <c:v>0.16783196230577974</c:v>
                </c:pt>
                <c:pt idx="55">
                  <c:v>0.17316409253493076</c:v>
                </c:pt>
                <c:pt idx="56">
                  <c:v>0.15898061870119337</c:v>
                </c:pt>
                <c:pt idx="57">
                  <c:v>0.13974911460401207</c:v>
                </c:pt>
                <c:pt idx="58">
                  <c:v>0.14126919215090111</c:v>
                </c:pt>
                <c:pt idx="59">
                  <c:v>0.15723703453351279</c:v>
                </c:pt>
                <c:pt idx="60">
                  <c:v>0.15882783555736973</c:v>
                </c:pt>
                <c:pt idx="61">
                  <c:v>0.16910200623964661</c:v>
                </c:pt>
                <c:pt idx="62">
                  <c:v>0.16850181865632588</c:v>
                </c:pt>
                <c:pt idx="63">
                  <c:v>0.19067077333493732</c:v>
                </c:pt>
                <c:pt idx="64">
                  <c:v>0.18893767399510233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6D-4E92-A64D-30D3302EC25E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Sheet1!$C$19:$BO$19</c:f>
              <c:numCache>
                <c:formatCode>0.0%</c:formatCode>
                <c:ptCount val="65"/>
                <c:pt idx="0">
                  <c:v>0.21045918743964317</c:v>
                </c:pt>
                <c:pt idx="1">
                  <c:v>0.20039752562842394</c:v>
                </c:pt>
                <c:pt idx="2">
                  <c:v>0.19188742684092139</c:v>
                </c:pt>
                <c:pt idx="3">
                  <c:v>0.19238742629557795</c:v>
                </c:pt>
                <c:pt idx="4">
                  <c:v>0.21065496456144292</c:v>
                </c:pt>
                <c:pt idx="5">
                  <c:v>0.18011582630093037</c:v>
                </c:pt>
                <c:pt idx="6">
                  <c:v>0.17061820150903764</c:v>
                </c:pt>
                <c:pt idx="7">
                  <c:v>0.1796108369005941</c:v>
                </c:pt>
                <c:pt idx="8">
                  <c:v>0.19618118762737213</c:v>
                </c:pt>
                <c:pt idx="9">
                  <c:v>0.18988479051920262</c:v>
                </c:pt>
                <c:pt idx="10">
                  <c:v>0.1998782563130983</c:v>
                </c:pt>
                <c:pt idx="11">
                  <c:v>0.20902747187494103</c:v>
                </c:pt>
                <c:pt idx="12">
                  <c:v>0.21779285681358257</c:v>
                </c:pt>
                <c:pt idx="13">
                  <c:v>0.21890270580649049</c:v>
                </c:pt>
                <c:pt idx="14">
                  <c:v>0.21368014332827703</c:v>
                </c:pt>
                <c:pt idx="15">
                  <c:v>0.1994182679337759</c:v>
                </c:pt>
                <c:pt idx="16">
                  <c:v>0.19574409888279568</c:v>
                </c:pt>
                <c:pt idx="17">
                  <c:v>0.19835812687417026</c:v>
                </c:pt>
                <c:pt idx="18">
                  <c:v>0.18992333525499344</c:v>
                </c:pt>
                <c:pt idx="19">
                  <c:v>0.18335688689937618</c:v>
                </c:pt>
                <c:pt idx="20">
                  <c:v>0.19933932742534297</c:v>
                </c:pt>
                <c:pt idx="21">
                  <c:v>0.19974854086678556</c:v>
                </c:pt>
                <c:pt idx="22">
                  <c:v>0.19628723950741236</c:v>
                </c:pt>
                <c:pt idx="23">
                  <c:v>0.18149750522764216</c:v>
                </c:pt>
                <c:pt idx="24">
                  <c:v>0.20609400712700596</c:v>
                </c:pt>
                <c:pt idx="25">
                  <c:v>0.21761367913579588</c:v>
                </c:pt>
                <c:pt idx="26">
                  <c:v>0.21930145586845742</c:v>
                </c:pt>
                <c:pt idx="27">
                  <c:v>0.20845782650512401</c:v>
                </c:pt>
                <c:pt idx="28">
                  <c:v>0.18776240742323738</c:v>
                </c:pt>
                <c:pt idx="29">
                  <c:v>0.1764913381795824</c:v>
                </c:pt>
                <c:pt idx="30">
                  <c:v>0.18622054186607281</c:v>
                </c:pt>
                <c:pt idx="31">
                  <c:v>0.1872079081939558</c:v>
                </c:pt>
                <c:pt idx="32">
                  <c:v>0.19859030925955951</c:v>
                </c:pt>
                <c:pt idx="33">
                  <c:v>0.20110173407450863</c:v>
                </c:pt>
                <c:pt idx="34">
                  <c:v>0.19776808455563979</c:v>
                </c:pt>
                <c:pt idx="35">
                  <c:v>0.18926037039950011</c:v>
                </c:pt>
                <c:pt idx="36">
                  <c:v>0.20167497795957573</c:v>
                </c:pt>
                <c:pt idx="37">
                  <c:v>0.20661487723489219</c:v>
                </c:pt>
                <c:pt idx="38">
                  <c:v>0.19561989182731598</c:v>
                </c:pt>
                <c:pt idx="39">
                  <c:v>0.18634466144394995</c:v>
                </c:pt>
                <c:pt idx="40">
                  <c:v>0.18753380740636169</c:v>
                </c:pt>
                <c:pt idx="41">
                  <c:v>0.19333571505436734</c:v>
                </c:pt>
                <c:pt idx="42">
                  <c:v>0.18930018545743424</c:v>
                </c:pt>
                <c:pt idx="43">
                  <c:v>0.19793833809966493</c:v>
                </c:pt>
                <c:pt idx="44">
                  <c:v>0.19474782318779271</c:v>
                </c:pt>
                <c:pt idx="45">
                  <c:v>0.19419262888372943</c:v>
                </c:pt>
                <c:pt idx="46">
                  <c:v>0.1951918002044033</c:v>
                </c:pt>
                <c:pt idx="47">
                  <c:v>0.18300583657120742</c:v>
                </c:pt>
                <c:pt idx="48">
                  <c:v>0.17467291855300091</c:v>
                </c:pt>
                <c:pt idx="49">
                  <c:v>0.16529753362397751</c:v>
                </c:pt>
                <c:pt idx="50">
                  <c:v>0.16193090494306273</c:v>
                </c:pt>
                <c:pt idx="51">
                  <c:v>0.18264687947313352</c:v>
                </c:pt>
                <c:pt idx="52">
                  <c:v>0.19438074621740262</c:v>
                </c:pt>
                <c:pt idx="53">
                  <c:v>0.2033887655386592</c:v>
                </c:pt>
                <c:pt idx="54">
                  <c:v>0.20377677703890876</c:v>
                </c:pt>
                <c:pt idx="55">
                  <c:v>0.20233634436685111</c:v>
                </c:pt>
                <c:pt idx="56">
                  <c:v>0.18066322278003596</c:v>
                </c:pt>
                <c:pt idx="57">
                  <c:v>0.16629561165173068</c:v>
                </c:pt>
                <c:pt idx="58">
                  <c:v>0.18874998004340168</c:v>
                </c:pt>
                <c:pt idx="59">
                  <c:v>0.20788377285350496</c:v>
                </c:pt>
                <c:pt idx="60">
                  <c:v>0.20042311550729611</c:v>
                </c:pt>
                <c:pt idx="61">
                  <c:v>0.20213344042588408</c:v>
                </c:pt>
                <c:pt idx="62">
                  <c:v>0.20076570302469063</c:v>
                </c:pt>
                <c:pt idx="63">
                  <c:v>0.21940475442531737</c:v>
                </c:pt>
                <c:pt idx="64">
                  <c:v>0.21542305711642143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D6D-4E92-A64D-30D3302EC2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4793816"/>
        <c:axId val="484794144"/>
      </c:lineChart>
      <c:catAx>
        <c:axId val="48479381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794144"/>
        <c:crosses val="autoZero"/>
        <c:auto val="1"/>
        <c:lblAlgn val="ctr"/>
        <c:lblOffset val="100"/>
        <c:noMultiLvlLbl val="0"/>
      </c:catAx>
      <c:valAx>
        <c:axId val="484794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7938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1323975</xdr:colOff>
      <xdr:row>21</xdr:row>
      <xdr:rowOff>57149</xdr:rowOff>
    </xdr:from>
    <xdr:to>
      <xdr:col>10</xdr:col>
      <xdr:colOff>590550</xdr:colOff>
      <xdr:row>38</xdr:row>
      <xdr:rowOff>123824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7CD3B50-934B-4C33-95E8-4829DAA8A25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609599</xdr:colOff>
      <xdr:row>21</xdr:row>
      <xdr:rowOff>85724</xdr:rowOff>
    </xdr:from>
    <xdr:to>
      <xdr:col>21</xdr:col>
      <xdr:colOff>447674</xdr:colOff>
      <xdr:row>38</xdr:row>
      <xdr:rowOff>133349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8687FC7-14E5-44D6-992E-A962392167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52</xdr:col>
      <xdr:colOff>476250</xdr:colOff>
      <xdr:row>22</xdr:row>
      <xdr:rowOff>85725</xdr:rowOff>
    </xdr:from>
    <xdr:to>
      <xdr:col>60</xdr:col>
      <xdr:colOff>171450</xdr:colOff>
      <xdr:row>36</xdr:row>
      <xdr:rowOff>161925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C4B0AE9-95AA-4189-85A1-DBC0C4E497A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21"/>
  <sheetViews>
    <sheetView tabSelected="1" topLeftCell="H19" workbookViewId="0">
      <selection activeCell="X37" sqref="X37"/>
    </sheetView>
  </sheetViews>
  <sheetFormatPr defaultRowHeight="15" x14ac:dyDescent="0.25"/>
  <cols>
    <col min="1" max="1" width="30.7109375" customWidth="1"/>
    <col min="2" max="2" width="20.7109375" customWidth="1"/>
  </cols>
  <sheetData>
    <row r="1" spans="1:71" s="1" customFormat="1" x14ac:dyDescent="0.25">
      <c r="A1" s="2"/>
      <c r="B1" s="2"/>
      <c r="C1" s="1">
        <v>1951</v>
      </c>
      <c r="D1" s="1">
        <v>1952</v>
      </c>
      <c r="E1" s="1">
        <v>1953</v>
      </c>
      <c r="F1" s="1">
        <v>1954</v>
      </c>
      <c r="G1" s="1">
        <v>1955</v>
      </c>
      <c r="H1" s="1">
        <v>1956</v>
      </c>
      <c r="I1" s="1">
        <v>1957</v>
      </c>
      <c r="J1" s="1">
        <v>1958</v>
      </c>
      <c r="K1" s="1">
        <v>1959</v>
      </c>
      <c r="L1" s="1">
        <v>1960</v>
      </c>
      <c r="M1" s="1">
        <v>1961</v>
      </c>
      <c r="N1" s="1">
        <v>1962</v>
      </c>
      <c r="O1" s="1">
        <v>1963</v>
      </c>
      <c r="P1" s="1">
        <v>1964</v>
      </c>
      <c r="Q1" s="1">
        <v>1965</v>
      </c>
      <c r="R1" s="1">
        <v>1966</v>
      </c>
      <c r="S1" s="1">
        <v>1967</v>
      </c>
      <c r="T1" s="1">
        <v>1968</v>
      </c>
      <c r="U1" s="1">
        <v>1969</v>
      </c>
      <c r="V1" s="1">
        <v>1970</v>
      </c>
      <c r="W1" s="1">
        <v>1971</v>
      </c>
      <c r="X1" s="1">
        <v>1972</v>
      </c>
      <c r="Y1" s="1">
        <v>1973</v>
      </c>
      <c r="Z1" s="1">
        <v>1974</v>
      </c>
      <c r="AA1" s="1">
        <v>1975</v>
      </c>
      <c r="AB1" s="1">
        <v>1976</v>
      </c>
      <c r="AC1" s="1">
        <v>1977</v>
      </c>
      <c r="AD1" s="1">
        <v>1978</v>
      </c>
      <c r="AE1" s="1">
        <v>1979</v>
      </c>
      <c r="AF1" s="1">
        <v>1980</v>
      </c>
      <c r="AG1" s="1">
        <v>1981</v>
      </c>
      <c r="AH1" s="1">
        <v>1982</v>
      </c>
      <c r="AI1" s="1">
        <v>1983</v>
      </c>
      <c r="AJ1" s="1">
        <v>1984</v>
      </c>
      <c r="AK1" s="1">
        <v>1985</v>
      </c>
      <c r="AL1" s="1">
        <v>1986</v>
      </c>
      <c r="AM1" s="1">
        <v>1987</v>
      </c>
      <c r="AN1" s="1">
        <v>1988</v>
      </c>
      <c r="AO1" s="1">
        <v>1989</v>
      </c>
      <c r="AP1" s="1">
        <v>1990</v>
      </c>
      <c r="AQ1" s="1">
        <v>1991</v>
      </c>
      <c r="AR1" s="1">
        <v>1992</v>
      </c>
      <c r="AS1" s="1">
        <v>1993</v>
      </c>
      <c r="AT1" s="1">
        <v>1994</v>
      </c>
      <c r="AU1" s="1">
        <v>1995</v>
      </c>
      <c r="AV1" s="1">
        <v>1996</v>
      </c>
      <c r="AW1" s="1">
        <v>1997</v>
      </c>
      <c r="AX1" s="1">
        <v>1998</v>
      </c>
      <c r="AY1" s="1">
        <v>1999</v>
      </c>
      <c r="AZ1" s="1">
        <v>2000</v>
      </c>
      <c r="BA1" s="1">
        <v>2001</v>
      </c>
      <c r="BB1" s="1">
        <v>2002</v>
      </c>
      <c r="BC1" s="1">
        <v>2003</v>
      </c>
      <c r="BD1" s="1">
        <v>2004</v>
      </c>
      <c r="BE1" s="1">
        <v>2005</v>
      </c>
      <c r="BF1" s="1">
        <v>2006</v>
      </c>
      <c r="BG1" s="1">
        <v>2007</v>
      </c>
      <c r="BH1" s="1">
        <v>2008</v>
      </c>
      <c r="BI1" s="1">
        <v>2009</v>
      </c>
      <c r="BJ1" s="1">
        <v>2010</v>
      </c>
      <c r="BK1" s="1">
        <v>2011</v>
      </c>
      <c r="BL1" s="1">
        <v>2012</v>
      </c>
      <c r="BM1" s="1">
        <v>2013</v>
      </c>
      <c r="BN1" s="1">
        <v>2014</v>
      </c>
      <c r="BO1" s="1">
        <v>2015</v>
      </c>
    </row>
    <row r="3" spans="1:71" x14ac:dyDescent="0.25">
      <c r="A3" t="s">
        <v>2</v>
      </c>
      <c r="B3" t="s">
        <v>3</v>
      </c>
      <c r="C3">
        <v>10</v>
      </c>
      <c r="D3">
        <v>9.9</v>
      </c>
      <c r="E3">
        <v>9.8000000000000007</v>
      </c>
      <c r="F3">
        <v>9.6999999999999993</v>
      </c>
      <c r="G3">
        <v>9.6999999999999993</v>
      </c>
      <c r="H3">
        <v>9.6999999999999993</v>
      </c>
      <c r="I3">
        <v>9.6999999999999993</v>
      </c>
      <c r="J3">
        <v>9.6</v>
      </c>
      <c r="K3">
        <v>9.6</v>
      </c>
      <c r="L3">
        <v>9.3000000000000007</v>
      </c>
      <c r="M3">
        <v>9</v>
      </c>
      <c r="N3">
        <v>8.9</v>
      </c>
      <c r="O3">
        <v>8.6999999999999993</v>
      </c>
      <c r="P3">
        <v>8.5</v>
      </c>
      <c r="Q3">
        <v>8.4</v>
      </c>
      <c r="R3">
        <v>8.4</v>
      </c>
      <c r="S3">
        <v>8.4</v>
      </c>
      <c r="T3">
        <v>8.3000000000000007</v>
      </c>
      <c r="U3">
        <v>8.1</v>
      </c>
      <c r="V3">
        <v>7.9</v>
      </c>
      <c r="W3">
        <v>7.8</v>
      </c>
      <c r="X3">
        <v>7.7</v>
      </c>
      <c r="Y3">
        <v>7.4</v>
      </c>
      <c r="Z3">
        <v>7.2</v>
      </c>
      <c r="AA3">
        <v>6.9</v>
      </c>
      <c r="AB3">
        <v>6.6</v>
      </c>
      <c r="AC3">
        <v>6.4</v>
      </c>
      <c r="AD3">
        <v>6.4</v>
      </c>
      <c r="AE3">
        <v>6.4</v>
      </c>
      <c r="AF3">
        <v>6.4</v>
      </c>
      <c r="AG3">
        <v>6.4</v>
      </c>
      <c r="AH3">
        <v>6.3</v>
      </c>
      <c r="AI3">
        <v>6.6</v>
      </c>
      <c r="AJ3">
        <v>6.7</v>
      </c>
      <c r="AK3">
        <v>6.7</v>
      </c>
      <c r="AL3">
        <v>6.8</v>
      </c>
      <c r="AM3">
        <v>6.8</v>
      </c>
      <c r="AN3">
        <v>7</v>
      </c>
      <c r="AO3">
        <v>7.1</v>
      </c>
      <c r="AP3">
        <v>7.2</v>
      </c>
      <c r="AQ3">
        <v>7.3</v>
      </c>
      <c r="AR3">
        <v>7.3</v>
      </c>
      <c r="AS3">
        <v>7.3</v>
      </c>
      <c r="AT3">
        <v>7.2</v>
      </c>
      <c r="AU3">
        <v>7.2</v>
      </c>
      <c r="AV3">
        <v>7.2</v>
      </c>
      <c r="AW3">
        <v>7.3</v>
      </c>
      <c r="AX3">
        <v>7.5</v>
      </c>
      <c r="AY3">
        <v>7.7</v>
      </c>
      <c r="AZ3">
        <v>7.9</v>
      </c>
      <c r="BA3">
        <v>7.9</v>
      </c>
      <c r="BB3">
        <v>7.9</v>
      </c>
      <c r="BC3">
        <v>7.9</v>
      </c>
      <c r="BD3">
        <v>7.9</v>
      </c>
      <c r="BE3">
        <v>8.1999999999999993</v>
      </c>
      <c r="BF3">
        <v>8.4</v>
      </c>
      <c r="BG3">
        <v>8.5</v>
      </c>
      <c r="BH3">
        <v>8.5</v>
      </c>
      <c r="BI3">
        <v>8.6</v>
      </c>
      <c r="BJ3">
        <v>8.6</v>
      </c>
      <c r="BK3">
        <v>8.6</v>
      </c>
      <c r="BL3">
        <v>8.6</v>
      </c>
      <c r="BM3">
        <v>8.6</v>
      </c>
      <c r="BN3">
        <v>8.6</v>
      </c>
      <c r="BO3">
        <v>8.6</v>
      </c>
    </row>
    <row r="4" spans="1:71" x14ac:dyDescent="0.25">
      <c r="A4" t="s">
        <v>0</v>
      </c>
      <c r="B4" t="s">
        <v>1</v>
      </c>
      <c r="C4">
        <v>23.6</v>
      </c>
      <c r="D4">
        <v>25.2</v>
      </c>
      <c r="E4">
        <v>27.9</v>
      </c>
      <c r="F4">
        <v>27.4</v>
      </c>
      <c r="G4">
        <v>30.2</v>
      </c>
      <c r="H4">
        <v>36.799999999999997</v>
      </c>
      <c r="I4">
        <v>39.700000000000003</v>
      </c>
      <c r="J4">
        <v>35.299999999999997</v>
      </c>
      <c r="K4">
        <v>38.299999999999997</v>
      </c>
      <c r="L4">
        <v>41.7</v>
      </c>
      <c r="M4">
        <v>41.9</v>
      </c>
      <c r="N4">
        <v>45.4</v>
      </c>
      <c r="O4">
        <v>48.1</v>
      </c>
      <c r="P4">
        <v>54.2</v>
      </c>
      <c r="Q4">
        <v>64.400000000000006</v>
      </c>
      <c r="R4">
        <v>74.400000000000006</v>
      </c>
      <c r="S4">
        <v>76.5</v>
      </c>
      <c r="T4">
        <v>83.9</v>
      </c>
      <c r="U4">
        <v>93.2</v>
      </c>
      <c r="V4">
        <v>95.6</v>
      </c>
      <c r="W4">
        <v>99.4</v>
      </c>
      <c r="X4">
        <v>112.7</v>
      </c>
      <c r="Y4">
        <v>133</v>
      </c>
      <c r="Z4">
        <v>151.1</v>
      </c>
      <c r="AA4">
        <v>154.9</v>
      </c>
      <c r="AB4">
        <v>173</v>
      </c>
      <c r="AC4">
        <v>205.3</v>
      </c>
      <c r="AD4">
        <v>249.1</v>
      </c>
      <c r="AE4">
        <v>295.7</v>
      </c>
      <c r="AF4">
        <v>324.89999999999998</v>
      </c>
      <c r="AG4">
        <v>372.3</v>
      </c>
      <c r="AH4">
        <v>380.7</v>
      </c>
      <c r="AI4">
        <v>383.1</v>
      </c>
      <c r="AJ4">
        <v>451.8</v>
      </c>
      <c r="AK4">
        <v>486.9</v>
      </c>
      <c r="AL4">
        <v>481.8</v>
      </c>
      <c r="AM4">
        <v>484.8</v>
      </c>
      <c r="AN4">
        <v>520.70000000000005</v>
      </c>
      <c r="AO4">
        <v>567.79999999999995</v>
      </c>
      <c r="AP4">
        <v>606</v>
      </c>
      <c r="AQ4">
        <v>594.1</v>
      </c>
      <c r="AR4">
        <v>611.6</v>
      </c>
      <c r="AS4">
        <v>664.1</v>
      </c>
      <c r="AT4">
        <v>723.9</v>
      </c>
      <c r="AU4">
        <v>811.7</v>
      </c>
      <c r="AV4">
        <v>886.7</v>
      </c>
      <c r="AW4">
        <v>966.6</v>
      </c>
      <c r="AX4">
        <v>1042.7</v>
      </c>
      <c r="AY4">
        <v>1129.9000000000001</v>
      </c>
      <c r="AZ4">
        <v>1230.5999999999999</v>
      </c>
      <c r="BA4">
        <v>1185</v>
      </c>
      <c r="BB4">
        <v>1071</v>
      </c>
      <c r="BC4">
        <v>1085.5</v>
      </c>
      <c r="BD4">
        <v>1163.5</v>
      </c>
      <c r="BE4">
        <v>1291.5999999999999</v>
      </c>
      <c r="BF4">
        <v>1423.9</v>
      </c>
      <c r="BG4">
        <v>1533.6</v>
      </c>
      <c r="BH4">
        <v>1542.8</v>
      </c>
      <c r="BI4">
        <v>1272.5</v>
      </c>
      <c r="BJ4">
        <v>1319.8</v>
      </c>
      <c r="BK4">
        <v>1456.2</v>
      </c>
      <c r="BL4">
        <v>1608.6</v>
      </c>
      <c r="BM4">
        <v>1674.6</v>
      </c>
      <c r="BN4">
        <v>1809.8</v>
      </c>
      <c r="BO4">
        <v>1867.3</v>
      </c>
      <c r="BP4" t="s">
        <v>0</v>
      </c>
    </row>
    <row r="5" spans="1:71" x14ac:dyDescent="0.25">
      <c r="A5" t="s">
        <v>5</v>
      </c>
      <c r="B5" t="s">
        <v>19</v>
      </c>
      <c r="C5">
        <f>C4-(C4/C3)</f>
        <v>21.240000000000002</v>
      </c>
      <c r="D5">
        <f t="shared" ref="D5:BO5" si="0">D4-(D4/D3)</f>
        <v>22.654545454545453</v>
      </c>
      <c r="E5">
        <f t="shared" si="0"/>
        <v>25.053061224489795</v>
      </c>
      <c r="F5">
        <f t="shared" si="0"/>
        <v>24.575257731958761</v>
      </c>
      <c r="G5">
        <f t="shared" si="0"/>
        <v>27.08659793814433</v>
      </c>
      <c r="H5">
        <f t="shared" si="0"/>
        <v>33.006185567010306</v>
      </c>
      <c r="I5">
        <f t="shared" si="0"/>
        <v>35.60721649484536</v>
      </c>
      <c r="J5">
        <f t="shared" si="0"/>
        <v>31.622916666666665</v>
      </c>
      <c r="K5">
        <f t="shared" si="0"/>
        <v>34.310416666666661</v>
      </c>
      <c r="L5">
        <f t="shared" si="0"/>
        <v>37.216129032258067</v>
      </c>
      <c r="M5">
        <f t="shared" si="0"/>
        <v>37.24444444444444</v>
      </c>
      <c r="N5">
        <f t="shared" si="0"/>
        <v>40.298876404494379</v>
      </c>
      <c r="O5">
        <f t="shared" si="0"/>
        <v>42.571264367816092</v>
      </c>
      <c r="P5">
        <f t="shared" si="0"/>
        <v>47.82352941176471</v>
      </c>
      <c r="Q5">
        <f t="shared" si="0"/>
        <v>56.733333333333341</v>
      </c>
      <c r="R5">
        <f t="shared" si="0"/>
        <v>65.542857142857144</v>
      </c>
      <c r="S5">
        <f t="shared" si="0"/>
        <v>67.392857142857139</v>
      </c>
      <c r="T5">
        <f t="shared" si="0"/>
        <v>73.791566265060254</v>
      </c>
      <c r="U5">
        <f t="shared" si="0"/>
        <v>81.693827160493825</v>
      </c>
      <c r="V5">
        <f t="shared" si="0"/>
        <v>83.498734177215184</v>
      </c>
      <c r="W5">
        <f t="shared" si="0"/>
        <v>86.656410256410254</v>
      </c>
      <c r="X5">
        <f t="shared" si="0"/>
        <v>98.063636363636363</v>
      </c>
      <c r="Y5">
        <f t="shared" si="0"/>
        <v>115.02702702702703</v>
      </c>
      <c r="Z5">
        <f t="shared" si="0"/>
        <v>130.11388888888888</v>
      </c>
      <c r="AA5">
        <f t="shared" si="0"/>
        <v>132.45072463768116</v>
      </c>
      <c r="AB5">
        <f t="shared" si="0"/>
        <v>146.78787878787878</v>
      </c>
      <c r="AC5">
        <f t="shared" si="0"/>
        <v>173.22187500000001</v>
      </c>
      <c r="AD5">
        <f t="shared" si="0"/>
        <v>210.17812499999999</v>
      </c>
      <c r="AE5">
        <f t="shared" si="0"/>
        <v>249.49687499999999</v>
      </c>
      <c r="AF5">
        <f t="shared" si="0"/>
        <v>274.13437499999998</v>
      </c>
      <c r="AG5">
        <f t="shared" si="0"/>
        <v>314.12812500000001</v>
      </c>
      <c r="AH5">
        <f t="shared" si="0"/>
        <v>320.27142857142854</v>
      </c>
      <c r="AI5">
        <f t="shared" si="0"/>
        <v>325.05454545454546</v>
      </c>
      <c r="AJ5">
        <f t="shared" si="0"/>
        <v>384.36716417910452</v>
      </c>
      <c r="AK5">
        <f t="shared" si="0"/>
        <v>414.22835820895523</v>
      </c>
      <c r="AL5">
        <f t="shared" si="0"/>
        <v>410.9470588235294</v>
      </c>
      <c r="AM5">
        <f t="shared" si="0"/>
        <v>413.50588235294117</v>
      </c>
      <c r="AN5">
        <f t="shared" si="0"/>
        <v>446.31428571428575</v>
      </c>
      <c r="AO5">
        <f t="shared" si="0"/>
        <v>487.82816901408444</v>
      </c>
      <c r="AP5">
        <f t="shared" si="0"/>
        <v>521.83333333333337</v>
      </c>
      <c r="AQ5">
        <f t="shared" si="0"/>
        <v>512.71643835616442</v>
      </c>
      <c r="AR5">
        <f t="shared" si="0"/>
        <v>527.8191780821918</v>
      </c>
      <c r="AS5">
        <f t="shared" si="0"/>
        <v>573.12739726027394</v>
      </c>
      <c r="AT5">
        <f t="shared" si="0"/>
        <v>623.35833333333335</v>
      </c>
      <c r="AU5">
        <f t="shared" si="0"/>
        <v>698.96388888888896</v>
      </c>
      <c r="AV5">
        <f t="shared" si="0"/>
        <v>763.54722222222222</v>
      </c>
      <c r="AW5">
        <f t="shared" si="0"/>
        <v>834.18904109589039</v>
      </c>
      <c r="AX5">
        <f t="shared" si="0"/>
        <v>903.6733333333334</v>
      </c>
      <c r="AY5">
        <f t="shared" si="0"/>
        <v>983.15974025974037</v>
      </c>
      <c r="AZ5">
        <f t="shared" si="0"/>
        <v>1074.8278481012658</v>
      </c>
      <c r="BA5">
        <f t="shared" si="0"/>
        <v>1035</v>
      </c>
      <c r="BB5">
        <f t="shared" si="0"/>
        <v>935.43037974683546</v>
      </c>
      <c r="BC5">
        <f t="shared" si="0"/>
        <v>948.09493670886081</v>
      </c>
      <c r="BD5">
        <f t="shared" si="0"/>
        <v>1016.2215189873418</v>
      </c>
      <c r="BE5">
        <f t="shared" si="0"/>
        <v>1134.0878048780487</v>
      </c>
      <c r="BF5">
        <f t="shared" si="0"/>
        <v>1254.3880952380953</v>
      </c>
      <c r="BG5">
        <f t="shared" si="0"/>
        <v>1353.1764705882351</v>
      </c>
      <c r="BH5">
        <f t="shared" si="0"/>
        <v>1361.2941176470588</v>
      </c>
      <c r="BI5">
        <f t="shared" si="0"/>
        <v>1124.5348837209303</v>
      </c>
      <c r="BJ5">
        <f t="shared" si="0"/>
        <v>1166.3348837209301</v>
      </c>
      <c r="BK5">
        <f t="shared" si="0"/>
        <v>1286.8744186046513</v>
      </c>
      <c r="BL5">
        <f t="shared" si="0"/>
        <v>1421.5534883720929</v>
      </c>
      <c r="BM5">
        <f t="shared" si="0"/>
        <v>1479.8790697674417</v>
      </c>
      <c r="BN5">
        <f t="shared" si="0"/>
        <v>1599.3581395348838</v>
      </c>
      <c r="BO5">
        <f t="shared" si="0"/>
        <v>1650.1720930232557</v>
      </c>
      <c r="BP5">
        <f>SUM(C5:BO5)</f>
        <v>32805.355504712621</v>
      </c>
      <c r="BS5">
        <v>253092.31000000003</v>
      </c>
    </row>
    <row r="6" spans="1:71" x14ac:dyDescent="0.25">
      <c r="A6" t="s">
        <v>6</v>
      </c>
      <c r="C6">
        <f>C5*C3</f>
        <v>212.40000000000003</v>
      </c>
      <c r="D6">
        <f t="shared" ref="D6:BO6" si="1">D5*D3</f>
        <v>224.28</v>
      </c>
      <c r="E6">
        <f t="shared" si="1"/>
        <v>245.52</v>
      </c>
      <c r="F6">
        <f t="shared" si="1"/>
        <v>238.37999999999997</v>
      </c>
      <c r="G6">
        <f t="shared" si="1"/>
        <v>262.73999999999995</v>
      </c>
      <c r="H6">
        <f t="shared" si="1"/>
        <v>320.15999999999997</v>
      </c>
      <c r="I6">
        <f t="shared" si="1"/>
        <v>345.39</v>
      </c>
      <c r="J6">
        <f t="shared" si="1"/>
        <v>303.58</v>
      </c>
      <c r="K6">
        <f t="shared" si="1"/>
        <v>329.37999999999994</v>
      </c>
      <c r="L6">
        <f t="shared" si="1"/>
        <v>346.11000000000007</v>
      </c>
      <c r="M6">
        <f t="shared" si="1"/>
        <v>335.19999999999993</v>
      </c>
      <c r="N6">
        <f t="shared" si="1"/>
        <v>358.65999999999997</v>
      </c>
      <c r="O6">
        <f t="shared" si="1"/>
        <v>370.36999999999995</v>
      </c>
      <c r="P6">
        <f t="shared" si="1"/>
        <v>406.50000000000006</v>
      </c>
      <c r="Q6">
        <f t="shared" si="1"/>
        <v>476.56000000000012</v>
      </c>
      <c r="R6">
        <f t="shared" si="1"/>
        <v>550.56000000000006</v>
      </c>
      <c r="S6">
        <f t="shared" si="1"/>
        <v>566.1</v>
      </c>
      <c r="T6">
        <f t="shared" si="1"/>
        <v>612.47000000000014</v>
      </c>
      <c r="U6">
        <f t="shared" si="1"/>
        <v>661.71999999999991</v>
      </c>
      <c r="V6">
        <f t="shared" si="1"/>
        <v>659.64</v>
      </c>
      <c r="W6">
        <f t="shared" si="1"/>
        <v>675.92</v>
      </c>
      <c r="X6">
        <f t="shared" si="1"/>
        <v>755.09</v>
      </c>
      <c r="Y6">
        <f t="shared" si="1"/>
        <v>851.2</v>
      </c>
      <c r="Z6">
        <f t="shared" si="1"/>
        <v>936.81999999999994</v>
      </c>
      <c r="AA6">
        <f t="shared" si="1"/>
        <v>913.91000000000008</v>
      </c>
      <c r="AB6">
        <f t="shared" si="1"/>
        <v>968.8</v>
      </c>
      <c r="AC6">
        <f t="shared" si="1"/>
        <v>1108.6200000000001</v>
      </c>
      <c r="AD6">
        <f t="shared" si="1"/>
        <v>1345.14</v>
      </c>
      <c r="AE6">
        <f t="shared" si="1"/>
        <v>1596.78</v>
      </c>
      <c r="AF6">
        <f t="shared" si="1"/>
        <v>1754.46</v>
      </c>
      <c r="AG6">
        <f t="shared" si="1"/>
        <v>2010.42</v>
      </c>
      <c r="AH6">
        <f t="shared" si="1"/>
        <v>2017.7099999999998</v>
      </c>
      <c r="AI6">
        <f t="shared" si="1"/>
        <v>2145.36</v>
      </c>
      <c r="AJ6">
        <f t="shared" si="1"/>
        <v>2575.2600000000002</v>
      </c>
      <c r="AK6">
        <f t="shared" si="1"/>
        <v>2775.33</v>
      </c>
      <c r="AL6">
        <f t="shared" si="1"/>
        <v>2794.44</v>
      </c>
      <c r="AM6">
        <f t="shared" si="1"/>
        <v>2811.8399999999997</v>
      </c>
      <c r="AN6">
        <f t="shared" si="1"/>
        <v>3124.2000000000003</v>
      </c>
      <c r="AO6">
        <f t="shared" si="1"/>
        <v>3463.5799999999995</v>
      </c>
      <c r="AP6">
        <f t="shared" si="1"/>
        <v>3757.2000000000003</v>
      </c>
      <c r="AQ6">
        <f t="shared" si="1"/>
        <v>3742.83</v>
      </c>
      <c r="AR6">
        <f t="shared" si="1"/>
        <v>3853.08</v>
      </c>
      <c r="AS6">
        <f t="shared" si="1"/>
        <v>4183.83</v>
      </c>
      <c r="AT6">
        <f t="shared" si="1"/>
        <v>4488.18</v>
      </c>
      <c r="AU6">
        <f t="shared" si="1"/>
        <v>5032.5400000000009</v>
      </c>
      <c r="AV6">
        <f t="shared" si="1"/>
        <v>5497.54</v>
      </c>
      <c r="AW6">
        <f t="shared" si="1"/>
        <v>6089.58</v>
      </c>
      <c r="AX6">
        <f t="shared" si="1"/>
        <v>6777.55</v>
      </c>
      <c r="AY6">
        <f t="shared" si="1"/>
        <v>7570.3300000000008</v>
      </c>
      <c r="AZ6">
        <f t="shared" si="1"/>
        <v>8491.14</v>
      </c>
      <c r="BA6">
        <f t="shared" si="1"/>
        <v>8176.5</v>
      </c>
      <c r="BB6">
        <f t="shared" si="1"/>
        <v>7389.9000000000005</v>
      </c>
      <c r="BC6">
        <f t="shared" si="1"/>
        <v>7489.9500000000007</v>
      </c>
      <c r="BD6">
        <f t="shared" si="1"/>
        <v>8028.1500000000005</v>
      </c>
      <c r="BE6">
        <f t="shared" si="1"/>
        <v>9299.5199999999986</v>
      </c>
      <c r="BF6">
        <f t="shared" si="1"/>
        <v>10536.86</v>
      </c>
      <c r="BG6">
        <f t="shared" si="1"/>
        <v>11501.999999999998</v>
      </c>
      <c r="BH6">
        <f t="shared" si="1"/>
        <v>11571</v>
      </c>
      <c r="BI6">
        <f t="shared" si="1"/>
        <v>9671</v>
      </c>
      <c r="BJ6">
        <f t="shared" si="1"/>
        <v>10030.479999999998</v>
      </c>
      <c r="BK6">
        <f t="shared" si="1"/>
        <v>11067.12</v>
      </c>
      <c r="BL6">
        <f t="shared" si="1"/>
        <v>12225.359999999999</v>
      </c>
      <c r="BM6">
        <f t="shared" si="1"/>
        <v>12726.959999999997</v>
      </c>
      <c r="BN6">
        <f t="shared" si="1"/>
        <v>13754.48</v>
      </c>
      <c r="BO6">
        <f t="shared" si="1"/>
        <v>14191.479999999998</v>
      </c>
      <c r="BQ6">
        <f>SUM(C6:BO6)</f>
        <v>259595.15999999997</v>
      </c>
    </row>
    <row r="8" spans="1:71" s="7" customFormat="1" x14ac:dyDescent="0.25">
      <c r="A8" s="7" t="s">
        <v>21</v>
      </c>
      <c r="B8" s="7" t="s">
        <v>20</v>
      </c>
      <c r="C8" s="7">
        <v>266.39999999999998</v>
      </c>
      <c r="D8" s="7">
        <v>282.39999999999998</v>
      </c>
      <c r="E8" s="7">
        <v>297.3</v>
      </c>
      <c r="F8" s="7">
        <v>306.60000000000002</v>
      </c>
      <c r="G8" s="7">
        <v>337.8</v>
      </c>
      <c r="H8" s="7">
        <v>375.8</v>
      </c>
      <c r="I8" s="7">
        <v>404.1</v>
      </c>
      <c r="J8" s="7">
        <v>412.9</v>
      </c>
      <c r="K8" s="7">
        <v>430.2</v>
      </c>
      <c r="L8" s="7">
        <v>439.9</v>
      </c>
      <c r="M8" s="7">
        <v>451.8</v>
      </c>
      <c r="N8" s="7">
        <v>466.8</v>
      </c>
      <c r="O8" s="7">
        <v>482.8</v>
      </c>
      <c r="P8" s="7">
        <v>509.8</v>
      </c>
      <c r="Q8" s="7">
        <v>546</v>
      </c>
      <c r="R8" s="7">
        <v>594.70000000000005</v>
      </c>
      <c r="S8" s="7">
        <v>646.4</v>
      </c>
      <c r="T8" s="7">
        <v>712.6</v>
      </c>
      <c r="U8" s="7">
        <v>786.9</v>
      </c>
      <c r="V8" s="7">
        <v>866.5</v>
      </c>
      <c r="W8" s="7">
        <v>948.1</v>
      </c>
      <c r="X8" s="7">
        <v>1028.0999999999999</v>
      </c>
      <c r="Y8" s="7">
        <v>1159.7</v>
      </c>
      <c r="Z8" s="7">
        <v>1418.2</v>
      </c>
      <c r="AA8" s="7">
        <v>1572.5</v>
      </c>
      <c r="AB8" s="7">
        <v>1728.4</v>
      </c>
      <c r="AC8" s="7">
        <v>1921.7</v>
      </c>
      <c r="AD8" s="7">
        <v>2182.1</v>
      </c>
      <c r="AE8" s="7">
        <v>2518.1999999999998</v>
      </c>
      <c r="AF8" s="7">
        <v>2894.3</v>
      </c>
      <c r="AG8" s="7">
        <v>3279.3</v>
      </c>
      <c r="AH8" s="7">
        <v>3498.1</v>
      </c>
      <c r="AI8" s="7">
        <v>3614.3</v>
      </c>
      <c r="AJ8" s="7">
        <v>3841.8</v>
      </c>
      <c r="AK8" s="7">
        <v>4063.8</v>
      </c>
      <c r="AL8" s="7">
        <v>4260.3999999999996</v>
      </c>
      <c r="AM8" s="7">
        <v>4493.6000000000004</v>
      </c>
      <c r="AN8" s="7">
        <v>4788.8999999999996</v>
      </c>
      <c r="AO8" s="7">
        <v>5084.5</v>
      </c>
      <c r="AP8" s="7">
        <v>5384.3</v>
      </c>
      <c r="AQ8" s="7">
        <v>5528.7</v>
      </c>
      <c r="AR8" s="7">
        <v>5730.1</v>
      </c>
      <c r="AS8" s="7">
        <v>6012.2</v>
      </c>
      <c r="AT8" s="7">
        <v>6355.2</v>
      </c>
      <c r="AU8" s="7">
        <v>6731</v>
      </c>
      <c r="AV8" s="7">
        <v>7084.3</v>
      </c>
      <c r="AW8" s="7">
        <v>7499.1</v>
      </c>
      <c r="AX8" s="7">
        <v>7917.8</v>
      </c>
      <c r="AY8" s="7">
        <v>8395</v>
      </c>
      <c r="AZ8" s="7">
        <v>8983.2000000000007</v>
      </c>
      <c r="BA8" s="7">
        <v>9409.2000000000007</v>
      </c>
      <c r="BB8" s="7">
        <v>9711.2999999999993</v>
      </c>
      <c r="BC8" s="7">
        <v>10019.1</v>
      </c>
      <c r="BD8" s="7">
        <v>10834.9</v>
      </c>
      <c r="BE8" s="7">
        <v>11803.4</v>
      </c>
      <c r="BF8" s="7">
        <v>12739.3</v>
      </c>
      <c r="BG8" s="7">
        <v>13433.2</v>
      </c>
      <c r="BH8" s="7">
        <v>14257.1</v>
      </c>
      <c r="BI8" s="7">
        <v>13784.2</v>
      </c>
      <c r="BJ8" s="7">
        <v>14127.1</v>
      </c>
      <c r="BK8" s="7">
        <v>14698.8</v>
      </c>
      <c r="BL8" s="7">
        <v>15187.9</v>
      </c>
      <c r="BM8" s="7">
        <v>15743.6</v>
      </c>
      <c r="BN8" s="7">
        <v>16284.4</v>
      </c>
      <c r="BO8" s="7">
        <v>16618.8</v>
      </c>
      <c r="BP8" s="7" t="s">
        <v>4</v>
      </c>
      <c r="BQ8" s="8">
        <f>SUM(C8:BO8)</f>
        <v>338186.90000000008</v>
      </c>
    </row>
    <row r="10" spans="1:71" s="7" customFormat="1" x14ac:dyDescent="0.25">
      <c r="A10" s="7" t="s">
        <v>22</v>
      </c>
      <c r="B10" s="7" t="s">
        <v>23</v>
      </c>
      <c r="C10" s="9">
        <v>152.9</v>
      </c>
      <c r="D10" s="9">
        <v>166.4</v>
      </c>
      <c r="E10" s="9">
        <v>181.4</v>
      </c>
      <c r="F10" s="9">
        <v>194.7</v>
      </c>
      <c r="G10" s="9">
        <v>209.6</v>
      </c>
      <c r="H10" s="9">
        <v>229.5</v>
      </c>
      <c r="I10" s="9">
        <v>250.8</v>
      </c>
      <c r="J10" s="9">
        <v>265.7</v>
      </c>
      <c r="K10" s="9">
        <v>282.10000000000002</v>
      </c>
      <c r="L10" s="9">
        <v>300.7</v>
      </c>
      <c r="M10" s="9">
        <v>317.89999999999998</v>
      </c>
      <c r="N10" s="9">
        <v>336.8</v>
      </c>
      <c r="O10" s="9">
        <v>356.3</v>
      </c>
      <c r="P10" s="9">
        <v>379.8</v>
      </c>
      <c r="Q10" s="9">
        <v>411</v>
      </c>
      <c r="R10" s="9">
        <v>448.8</v>
      </c>
      <c r="S10" s="9">
        <v>485.5</v>
      </c>
      <c r="T10" s="9">
        <v>526.1</v>
      </c>
      <c r="U10" s="9">
        <v>571.70000000000005</v>
      </c>
      <c r="V10" s="9">
        <v>615.5</v>
      </c>
      <c r="W10" s="9">
        <v>658.8</v>
      </c>
      <c r="X10" s="9">
        <v>710</v>
      </c>
      <c r="Y10" s="9">
        <v>775.2</v>
      </c>
      <c r="Z10" s="9">
        <v>852</v>
      </c>
      <c r="AA10" s="9">
        <v>925.5</v>
      </c>
      <c r="AB10" s="9">
        <v>1009.1</v>
      </c>
      <c r="AC10" s="9">
        <v>1114.2</v>
      </c>
      <c r="AD10" s="9">
        <v>1249.8</v>
      </c>
      <c r="AE10" s="9">
        <v>1415.7</v>
      </c>
      <c r="AF10" s="9">
        <v>1593.5</v>
      </c>
      <c r="AG10" s="9">
        <v>1799.4</v>
      </c>
      <c r="AH10" s="9">
        <v>1991.8</v>
      </c>
      <c r="AI10" s="9">
        <v>2166</v>
      </c>
      <c r="AJ10" s="9">
        <v>2386.1999999999998</v>
      </c>
      <c r="AK10" s="9">
        <v>2614.4</v>
      </c>
      <c r="AL10" s="9">
        <v>2813.2</v>
      </c>
      <c r="AM10" s="9">
        <v>2992.2</v>
      </c>
      <c r="AN10" s="9">
        <v>3185.3</v>
      </c>
      <c r="AO10" s="9">
        <v>3399.6</v>
      </c>
      <c r="AP10" s="9">
        <v>3629.4</v>
      </c>
      <c r="AQ10" s="9">
        <v>3824.5</v>
      </c>
      <c r="AR10" s="9">
        <v>4013.2</v>
      </c>
      <c r="AS10" s="9">
        <v>4231.3</v>
      </c>
      <c r="AT10" s="9">
        <v>4476</v>
      </c>
      <c r="AU10" s="9">
        <v>4775.6000000000004</v>
      </c>
      <c r="AV10" s="9">
        <v>5109.1000000000004</v>
      </c>
      <c r="AW10" s="9">
        <v>5473.8</v>
      </c>
      <c r="AX10" s="9">
        <v>5861.1</v>
      </c>
      <c r="AY10" s="9">
        <v>6276.2</v>
      </c>
      <c r="AZ10" s="9">
        <v>6730.5</v>
      </c>
      <c r="BA10" s="9">
        <v>7076.6</v>
      </c>
      <c r="BB10" s="9">
        <v>7291.8</v>
      </c>
      <c r="BC10" s="9">
        <v>7501</v>
      </c>
      <c r="BD10" s="9">
        <v>7755.1</v>
      </c>
      <c r="BE10" s="9">
        <v>8095.2</v>
      </c>
      <c r="BF10" s="9">
        <v>8539.7000000000007</v>
      </c>
      <c r="BG10" s="9">
        <v>9043.4</v>
      </c>
      <c r="BH10" s="9">
        <v>9508.2000000000007</v>
      </c>
      <c r="BI10" s="9">
        <v>9688</v>
      </c>
      <c r="BJ10" s="9">
        <v>9907.5</v>
      </c>
      <c r="BK10" s="9">
        <v>10237.6</v>
      </c>
      <c r="BL10" s="9">
        <v>10671</v>
      </c>
      <c r="BM10" s="9">
        <v>11123.4</v>
      </c>
      <c r="BN10" s="9">
        <v>11653.4</v>
      </c>
      <c r="BO10" s="9">
        <v>12177.2</v>
      </c>
      <c r="BP10" s="7" t="s">
        <v>7</v>
      </c>
      <c r="BQ10" s="7">
        <f>SUM(C10:BO10)</f>
        <v>235004.90000000005</v>
      </c>
      <c r="BR10" s="10">
        <f>BQ10/BQ6</f>
        <v>0.90527458216093115</v>
      </c>
    </row>
    <row r="12" spans="1:71" x14ac:dyDescent="0.25">
      <c r="A12" t="s">
        <v>9</v>
      </c>
      <c r="B12" t="s">
        <v>10</v>
      </c>
      <c r="C12" s="4">
        <v>26.846908319012385</v>
      </c>
      <c r="D12" s="4">
        <v>29.528655358460796</v>
      </c>
      <c r="E12" s="4">
        <v>31.701252822884186</v>
      </c>
      <c r="F12" s="4">
        <v>30.771401384445344</v>
      </c>
      <c r="G12" s="4">
        <v>34.644344292614065</v>
      </c>
      <c r="H12" s="4">
        <v>38.622975412764035</v>
      </c>
      <c r="I12" s="4">
        <v>41.526433186279242</v>
      </c>
      <c r="J12" s="4">
        <v>39.290267616907599</v>
      </c>
      <c r="K12" s="4">
        <v>43.529687293752296</v>
      </c>
      <c r="L12" s="4">
        <v>46.890024461234106</v>
      </c>
      <c r="M12" s="4">
        <v>48.906567616585086</v>
      </c>
      <c r="N12" s="4">
        <v>53.54431850842883</v>
      </c>
      <c r="O12" s="4">
        <v>57.144599027053665</v>
      </c>
      <c r="P12" s="4">
        <v>62.057297166586061</v>
      </c>
      <c r="Q12" s="4">
        <v>67.354917696670043</v>
      </c>
      <c r="R12" s="4">
        <v>75.716766392304464</v>
      </c>
      <c r="S12" s="4">
        <v>82.032086997404633</v>
      </c>
      <c r="T12" s="4">
        <v>92.317670662256603</v>
      </c>
      <c r="U12" s="4">
        <v>103.14577251100428</v>
      </c>
      <c r="V12" s="4">
        <v>109.18739344335364</v>
      </c>
      <c r="W12" s="4">
        <v>116.50881345538939</v>
      </c>
      <c r="X12" s="4">
        <v>128.0263163970678</v>
      </c>
      <c r="Y12" s="4">
        <v>141.50071522472319</v>
      </c>
      <c r="Z12" s="4">
        <v>145.49308525064595</v>
      </c>
      <c r="AA12" s="4">
        <v>159.79895733690452</v>
      </c>
      <c r="AB12" s="4">
        <v>177.74052881949336</v>
      </c>
      <c r="AC12" s="4">
        <v>198.84230654959916</v>
      </c>
      <c r="AD12" s="4">
        <v>230.14650672669129</v>
      </c>
      <c r="AE12" s="4">
        <v>254.97038569746132</v>
      </c>
      <c r="AF12" s="4">
        <v>272.09636630835229</v>
      </c>
      <c r="AG12" s="4">
        <v>312.44759354431017</v>
      </c>
      <c r="AH12" s="4">
        <v>337.08077750941328</v>
      </c>
      <c r="AI12" s="4">
        <v>363.11538768790263</v>
      </c>
      <c r="AJ12" s="4">
        <v>406.56507900240854</v>
      </c>
      <c r="AK12" s="4">
        <v>445.79479345955832</v>
      </c>
      <c r="AL12" s="4">
        <v>491.36844270774191</v>
      </c>
      <c r="AM12" s="4">
        <v>513.9</v>
      </c>
      <c r="AN12" s="4">
        <v>545.16371617935056</v>
      </c>
      <c r="AO12" s="4">
        <v>580.78293657704921</v>
      </c>
      <c r="AP12" s="4">
        <v>608.08013091292094</v>
      </c>
      <c r="AQ12" s="4">
        <v>640.17784442402092</v>
      </c>
      <c r="AR12" s="4">
        <v>676.0584520301403</v>
      </c>
      <c r="AS12" s="4">
        <v>700.62764464752695</v>
      </c>
      <c r="AT12" s="4">
        <v>740.96521183668062</v>
      </c>
      <c r="AU12" s="4">
        <v>763.82023412237481</v>
      </c>
      <c r="AV12" s="4">
        <v>812.03238251952041</v>
      </c>
      <c r="AW12" s="4">
        <v>860.66123152390526</v>
      </c>
      <c r="AX12" s="4">
        <v>939.22977217701532</v>
      </c>
      <c r="AY12" s="4">
        <v>988.08826831580859</v>
      </c>
      <c r="AZ12" s="4">
        <v>1048.7899934965346</v>
      </c>
      <c r="BA12" s="4">
        <v>1071.7820096791309</v>
      </c>
      <c r="BB12" s="4">
        <v>1090.0502515869659</v>
      </c>
      <c r="BC12" s="4">
        <v>1098.4236405390172</v>
      </c>
      <c r="BD12" s="4">
        <v>1123.5952424658012</v>
      </c>
      <c r="BE12" s="4">
        <v>1143.1353264759357</v>
      </c>
      <c r="BF12" s="4">
        <v>1212.9325373056329</v>
      </c>
      <c r="BG12" s="4">
        <v>1231.843180908744</v>
      </c>
      <c r="BH12" s="4">
        <v>1206.4470615542591</v>
      </c>
      <c r="BI12" s="4">
        <v>1280.4680745614501</v>
      </c>
      <c r="BJ12" s="4">
        <v>1268.2490128405132</v>
      </c>
      <c r="BK12" s="4">
        <v>1290.4590521660082</v>
      </c>
      <c r="BL12" s="4">
        <v>1362.5458460859575</v>
      </c>
      <c r="BM12" s="4">
        <v>1399.170599450006</v>
      </c>
      <c r="BN12" s="4">
        <v>1373.0031478171923</v>
      </c>
      <c r="BO12" s="4">
        <v>1478.3816437197802</v>
      </c>
      <c r="BP12" t="s">
        <v>9</v>
      </c>
    </row>
    <row r="13" spans="1:71" x14ac:dyDescent="0.25">
      <c r="A13" t="s">
        <v>18</v>
      </c>
      <c r="C13" s="5">
        <v>45.282366589327133</v>
      </c>
      <c r="D13" s="5">
        <v>45.890653860362029</v>
      </c>
      <c r="E13" s="5">
        <v>48.084063047285461</v>
      </c>
      <c r="F13" s="5">
        <v>46.683168316831683</v>
      </c>
      <c r="G13" s="5">
        <v>52.817703656189856</v>
      </c>
      <c r="H13" s="5">
        <v>58.285316379049348</v>
      </c>
      <c r="I13" s="5">
        <v>59.662532751091703</v>
      </c>
      <c r="J13" s="5">
        <v>57.50646488392595</v>
      </c>
      <c r="K13" s="5">
        <v>63.166274089935747</v>
      </c>
      <c r="L13" s="5">
        <v>65.662829798241063</v>
      </c>
      <c r="M13" s="5">
        <v>66.941993957703929</v>
      </c>
      <c r="N13" s="5">
        <v>71.765559195133363</v>
      </c>
      <c r="O13" s="5">
        <v>75.941306755260243</v>
      </c>
      <c r="P13" s="5">
        <v>81.429508873297564</v>
      </c>
      <c r="Q13" s="5">
        <v>89.633421851289825</v>
      </c>
      <c r="R13" s="5">
        <v>102.44533868715085</v>
      </c>
      <c r="S13" s="5">
        <v>110.99169169169168</v>
      </c>
      <c r="T13" s="5">
        <v>119.81580073349635</v>
      </c>
      <c r="U13" s="5">
        <v>132.52263829787236</v>
      </c>
      <c r="V13" s="5">
        <v>138.85599284436492</v>
      </c>
      <c r="W13" s="5">
        <v>147.69124423963132</v>
      </c>
      <c r="X13" s="5">
        <v>159.97115295748617</v>
      </c>
      <c r="Y13" s="5">
        <v>188.5564086814087</v>
      </c>
      <c r="Z13" s="5">
        <v>241.50290714354023</v>
      </c>
      <c r="AA13" s="5">
        <v>242.89021884769988</v>
      </c>
      <c r="AB13" s="5">
        <v>271.46591831860519</v>
      </c>
      <c r="AC13" s="5">
        <v>303.15809996455158</v>
      </c>
      <c r="AD13" s="5">
        <v>351.44422213911741</v>
      </c>
      <c r="AE13" s="5">
        <v>414.47108983384965</v>
      </c>
      <c r="AF13" s="5">
        <v>469.28283205384378</v>
      </c>
      <c r="AG13" s="5">
        <v>514.03103593093795</v>
      </c>
      <c r="AH13" s="5">
        <v>509.03108328796952</v>
      </c>
      <c r="AI13" s="5">
        <v>528.44520651762036</v>
      </c>
      <c r="AJ13" s="5">
        <v>581.36000887213038</v>
      </c>
      <c r="AK13" s="5">
        <v>589.35049982764565</v>
      </c>
      <c r="AL13" s="5">
        <v>583.27201219310155</v>
      </c>
      <c r="AM13" s="5">
        <v>631.33030753968251</v>
      </c>
      <c r="AN13" s="5">
        <v>680.30387131641828</v>
      </c>
      <c r="AO13" s="5">
        <v>712.82534643893018</v>
      </c>
      <c r="AP13" s="5">
        <v>739.18023405681288</v>
      </c>
      <c r="AQ13" s="5">
        <v>727.91607896665914</v>
      </c>
      <c r="AR13" s="5">
        <v>737.21378298420586</v>
      </c>
      <c r="AS13" s="5">
        <v>765.16238299621023</v>
      </c>
      <c r="AT13" s="5">
        <v>826.11819185997103</v>
      </c>
      <c r="AU13" s="5">
        <v>880.25776201575297</v>
      </c>
      <c r="AV13" s="5">
        <v>893.13882141250554</v>
      </c>
      <c r="AW13" s="5">
        <v>927.60337992906318</v>
      </c>
      <c r="AX13" s="5">
        <v>947.60722130920806</v>
      </c>
      <c r="AY13" s="5">
        <v>1015.346605019002</v>
      </c>
      <c r="AZ13" s="5">
        <v>1077.9532044000289</v>
      </c>
      <c r="BA13" s="5">
        <v>992.53996196111586</v>
      </c>
      <c r="BB13" s="5">
        <v>1015.6416268737285</v>
      </c>
      <c r="BC13" s="5">
        <v>1047.6089711868465</v>
      </c>
      <c r="BD13" s="5">
        <v>1144.9364896073903</v>
      </c>
      <c r="BE13" s="5">
        <v>1248.3520385136151</v>
      </c>
      <c r="BF13" s="5">
        <v>1323.7105354095791</v>
      </c>
      <c r="BG13" s="5">
        <v>1426.0506085707043</v>
      </c>
      <c r="BH13" s="5">
        <v>1363.0286502909962</v>
      </c>
      <c r="BI13" s="5">
        <v>1286.5015747767484</v>
      </c>
      <c r="BJ13" s="5">
        <v>1419.5703639312633</v>
      </c>
      <c r="BK13" s="5">
        <v>1509.664407461411</v>
      </c>
      <c r="BL13" s="5">
        <v>1578.6005411520696</v>
      </c>
      <c r="BM13" s="5">
        <v>1628.6161144895066</v>
      </c>
      <c r="BN13" s="5">
        <v>1660.3681895327488</v>
      </c>
      <c r="BO13" s="5">
        <v>1645.8099001302649</v>
      </c>
      <c r="BP13" t="s">
        <v>18</v>
      </c>
    </row>
    <row r="14" spans="1:71" x14ac:dyDescent="0.25">
      <c r="A14" t="s">
        <v>11</v>
      </c>
      <c r="C14" s="5">
        <f t="shared" ref="C14:AH14" si="2">C6+C12+C13</f>
        <v>284.52927490833957</v>
      </c>
      <c r="D14" s="5">
        <f t="shared" si="2"/>
        <v>299.6993092188228</v>
      </c>
      <c r="E14" s="5">
        <f t="shared" si="2"/>
        <v>325.30531587016964</v>
      </c>
      <c r="F14" s="5">
        <f t="shared" si="2"/>
        <v>315.83456970127702</v>
      </c>
      <c r="G14" s="5">
        <f t="shared" si="2"/>
        <v>350.20204794880385</v>
      </c>
      <c r="H14" s="5">
        <f t="shared" si="2"/>
        <v>417.06829179181335</v>
      </c>
      <c r="I14" s="5">
        <f t="shared" si="2"/>
        <v>446.57896593737092</v>
      </c>
      <c r="J14" s="5">
        <f t="shared" si="2"/>
        <v>400.37673250083355</v>
      </c>
      <c r="K14" s="5">
        <f t="shared" si="2"/>
        <v>436.07596138368802</v>
      </c>
      <c r="L14" s="5">
        <f t="shared" si="2"/>
        <v>458.66285425947524</v>
      </c>
      <c r="M14" s="5">
        <f t="shared" si="2"/>
        <v>451.04856157428895</v>
      </c>
      <c r="N14" s="5">
        <f t="shared" si="2"/>
        <v>483.96987770356213</v>
      </c>
      <c r="O14" s="5">
        <f t="shared" si="2"/>
        <v>503.45590578231389</v>
      </c>
      <c r="P14" s="5">
        <f t="shared" si="2"/>
        <v>549.98680603988373</v>
      </c>
      <c r="Q14" s="5">
        <f t="shared" si="2"/>
        <v>633.54833954796004</v>
      </c>
      <c r="R14" s="5">
        <f t="shared" si="2"/>
        <v>728.72210507945545</v>
      </c>
      <c r="S14" s="5">
        <f t="shared" si="2"/>
        <v>759.12377868909641</v>
      </c>
      <c r="T14" s="5">
        <f t="shared" si="2"/>
        <v>824.60347139575299</v>
      </c>
      <c r="U14" s="5">
        <f t="shared" si="2"/>
        <v>897.38841080887664</v>
      </c>
      <c r="V14" s="5">
        <f t="shared" si="2"/>
        <v>907.68338628771858</v>
      </c>
      <c r="W14" s="5">
        <f t="shared" si="2"/>
        <v>940.12005769502071</v>
      </c>
      <c r="X14" s="5">
        <f t="shared" si="2"/>
        <v>1043.0874693545541</v>
      </c>
      <c r="Y14" s="5">
        <f t="shared" si="2"/>
        <v>1181.2571239061319</v>
      </c>
      <c r="Z14" s="5">
        <f t="shared" si="2"/>
        <v>1323.815992394186</v>
      </c>
      <c r="AA14" s="5">
        <f t="shared" si="2"/>
        <v>1316.5991761846044</v>
      </c>
      <c r="AB14" s="5">
        <f t="shared" si="2"/>
        <v>1418.0064471380986</v>
      </c>
      <c r="AC14" s="5">
        <f t="shared" si="2"/>
        <v>1610.620406514151</v>
      </c>
      <c r="AD14" s="5">
        <f t="shared" si="2"/>
        <v>1926.7307288658089</v>
      </c>
      <c r="AE14" s="5">
        <f t="shared" si="2"/>
        <v>2266.2214755313107</v>
      </c>
      <c r="AF14" s="5">
        <f t="shared" si="2"/>
        <v>2495.8391983621959</v>
      </c>
      <c r="AG14" s="5">
        <f t="shared" si="2"/>
        <v>2836.8986294752481</v>
      </c>
      <c r="AH14" s="5">
        <f t="shared" si="2"/>
        <v>2863.8218607973827</v>
      </c>
      <c r="AI14" s="5">
        <f t="shared" ref="AI14:BN14" si="3">AI6+AI12+AI13</f>
        <v>3036.9205942055232</v>
      </c>
      <c r="AJ14" s="5">
        <f t="shared" si="3"/>
        <v>3563.185087874539</v>
      </c>
      <c r="AK14" s="5">
        <f t="shared" si="3"/>
        <v>3810.4752932872038</v>
      </c>
      <c r="AL14" s="5">
        <f t="shared" si="3"/>
        <v>3869.0804549008435</v>
      </c>
      <c r="AM14" s="5">
        <f t="shared" si="3"/>
        <v>3957.0703075396823</v>
      </c>
      <c r="AN14" s="5">
        <f t="shared" si="3"/>
        <v>4349.6675874957691</v>
      </c>
      <c r="AO14" s="5">
        <f t="shared" si="3"/>
        <v>4757.1882830159784</v>
      </c>
      <c r="AP14" s="5">
        <f t="shared" si="3"/>
        <v>5104.4603649697337</v>
      </c>
      <c r="AQ14" s="5">
        <f t="shared" si="3"/>
        <v>5110.9239233906801</v>
      </c>
      <c r="AR14" s="5">
        <f t="shared" si="3"/>
        <v>5266.3522350143458</v>
      </c>
      <c r="AS14" s="5">
        <f t="shared" si="3"/>
        <v>5649.6200276437366</v>
      </c>
      <c r="AT14" s="5">
        <f t="shared" si="3"/>
        <v>6055.2634036966519</v>
      </c>
      <c r="AU14" s="5">
        <f t="shared" si="3"/>
        <v>6676.6179961381285</v>
      </c>
      <c r="AV14" s="5">
        <f t="shared" si="3"/>
        <v>7202.7112039320255</v>
      </c>
      <c r="AW14" s="5">
        <f t="shared" si="3"/>
        <v>7877.8446114529688</v>
      </c>
      <c r="AX14" s="5">
        <f t="shared" si="3"/>
        <v>8664.3869934862232</v>
      </c>
      <c r="AY14" s="5">
        <f t="shared" si="3"/>
        <v>9573.7648733348105</v>
      </c>
      <c r="AZ14" s="5">
        <f t="shared" si="3"/>
        <v>10617.883197896565</v>
      </c>
      <c r="BA14" s="5">
        <f t="shared" si="3"/>
        <v>10240.821971640247</v>
      </c>
      <c r="BB14" s="5">
        <f t="shared" si="3"/>
        <v>9495.5918784606947</v>
      </c>
      <c r="BC14" s="5">
        <f t="shared" si="3"/>
        <v>9635.9826117258635</v>
      </c>
      <c r="BD14" s="5">
        <f t="shared" si="3"/>
        <v>10296.681732073193</v>
      </c>
      <c r="BE14" s="5">
        <f t="shared" si="3"/>
        <v>11691.007364989549</v>
      </c>
      <c r="BF14" s="5">
        <f t="shared" si="3"/>
        <v>13073.503072715212</v>
      </c>
      <c r="BG14" s="5">
        <f t="shared" si="3"/>
        <v>14159.893789479445</v>
      </c>
      <c r="BH14" s="5">
        <f t="shared" si="3"/>
        <v>14140.475711845256</v>
      </c>
      <c r="BI14" s="5">
        <f t="shared" si="3"/>
        <v>12237.969649338198</v>
      </c>
      <c r="BJ14" s="5">
        <f t="shared" si="3"/>
        <v>12718.299376771774</v>
      </c>
      <c r="BK14" s="5">
        <f t="shared" si="3"/>
        <v>13867.24345962742</v>
      </c>
      <c r="BL14" s="5">
        <f t="shared" si="3"/>
        <v>15166.506387238025</v>
      </c>
      <c r="BM14" s="5">
        <f t="shared" si="3"/>
        <v>15754.74671393951</v>
      </c>
      <c r="BN14" s="5">
        <f t="shared" si="3"/>
        <v>16787.851337349941</v>
      </c>
      <c r="BO14" s="5">
        <f t="shared" ref="BO14:CT14" si="4">BO6+BO12+BO13</f>
        <v>17315.671543850043</v>
      </c>
    </row>
    <row r="15" spans="1:71" s="7" customFormat="1" x14ac:dyDescent="0.25">
      <c r="A15" s="7" t="s">
        <v>12</v>
      </c>
      <c r="B15" s="7" t="s">
        <v>3</v>
      </c>
      <c r="C15" s="11">
        <f>C10+C12+C13</f>
        <v>225.02927490833952</v>
      </c>
      <c r="D15" s="11">
        <f t="shared" ref="D15:BO15" si="5">D10+D12+D13</f>
        <v>241.81930921882281</v>
      </c>
      <c r="E15" s="11">
        <f t="shared" si="5"/>
        <v>261.18531587016963</v>
      </c>
      <c r="F15" s="11">
        <f t="shared" si="5"/>
        <v>272.15456970127701</v>
      </c>
      <c r="G15" s="11">
        <f t="shared" si="5"/>
        <v>297.06204794880392</v>
      </c>
      <c r="H15" s="11">
        <f t="shared" si="5"/>
        <v>326.40829179181338</v>
      </c>
      <c r="I15" s="11">
        <f t="shared" si="5"/>
        <v>351.98896593737095</v>
      </c>
      <c r="J15" s="11">
        <f t="shared" si="5"/>
        <v>362.49673250083356</v>
      </c>
      <c r="K15" s="11">
        <f t="shared" si="5"/>
        <v>388.79596138368811</v>
      </c>
      <c r="L15" s="11">
        <f t="shared" si="5"/>
        <v>413.25285425947516</v>
      </c>
      <c r="M15" s="11">
        <f t="shared" si="5"/>
        <v>433.748561574289</v>
      </c>
      <c r="N15" s="11">
        <f t="shared" si="5"/>
        <v>462.10987770356223</v>
      </c>
      <c r="O15" s="11">
        <f t="shared" si="5"/>
        <v>489.38590578231396</v>
      </c>
      <c r="P15" s="11">
        <f t="shared" si="5"/>
        <v>523.28680603988369</v>
      </c>
      <c r="Q15" s="11">
        <f t="shared" si="5"/>
        <v>567.98833954795987</v>
      </c>
      <c r="R15" s="11">
        <f t="shared" si="5"/>
        <v>626.96210507945534</v>
      </c>
      <c r="S15" s="11">
        <f t="shared" si="5"/>
        <v>678.52377868909628</v>
      </c>
      <c r="T15" s="11">
        <f t="shared" si="5"/>
        <v>738.23347139575287</v>
      </c>
      <c r="U15" s="11">
        <f t="shared" si="5"/>
        <v>807.36841080887666</v>
      </c>
      <c r="V15" s="11">
        <f t="shared" si="5"/>
        <v>863.54338628771848</v>
      </c>
      <c r="W15" s="11">
        <f t="shared" si="5"/>
        <v>923.00005769502059</v>
      </c>
      <c r="X15" s="11">
        <f t="shared" si="5"/>
        <v>997.99746935455403</v>
      </c>
      <c r="Y15" s="11">
        <f t="shared" si="5"/>
        <v>1105.2571239061319</v>
      </c>
      <c r="Z15" s="11">
        <f t="shared" si="5"/>
        <v>1238.995992394186</v>
      </c>
      <c r="AA15" s="11">
        <f t="shared" si="5"/>
        <v>1328.1891761846045</v>
      </c>
      <c r="AB15" s="11">
        <f t="shared" si="5"/>
        <v>1458.3064471380985</v>
      </c>
      <c r="AC15" s="11">
        <f t="shared" si="5"/>
        <v>1616.2004065141509</v>
      </c>
      <c r="AD15" s="11">
        <f t="shared" si="5"/>
        <v>1831.3907288658088</v>
      </c>
      <c r="AE15" s="11">
        <f t="shared" si="5"/>
        <v>2085.1414755313108</v>
      </c>
      <c r="AF15" s="11">
        <f t="shared" si="5"/>
        <v>2334.8791983621959</v>
      </c>
      <c r="AG15" s="11">
        <f t="shared" si="5"/>
        <v>2625.8786294752481</v>
      </c>
      <c r="AH15" s="11">
        <f t="shared" si="5"/>
        <v>2837.9118607973828</v>
      </c>
      <c r="AI15" s="11">
        <f t="shared" si="5"/>
        <v>3057.5605942055226</v>
      </c>
      <c r="AJ15" s="11">
        <f t="shared" si="5"/>
        <v>3374.1250878745386</v>
      </c>
      <c r="AK15" s="11">
        <f t="shared" si="5"/>
        <v>3649.545293287204</v>
      </c>
      <c r="AL15" s="11">
        <f t="shared" si="5"/>
        <v>3887.8404549008433</v>
      </c>
      <c r="AM15" s="11">
        <f t="shared" si="5"/>
        <v>4137.430307539682</v>
      </c>
      <c r="AN15" s="11">
        <f t="shared" si="5"/>
        <v>4410.7675874957695</v>
      </c>
      <c r="AO15" s="11">
        <f t="shared" si="5"/>
        <v>4693.2082830159789</v>
      </c>
      <c r="AP15" s="11">
        <f t="shared" si="5"/>
        <v>4976.6603649697336</v>
      </c>
      <c r="AQ15" s="11">
        <f t="shared" si="5"/>
        <v>5192.5939233906802</v>
      </c>
      <c r="AR15" s="11">
        <f t="shared" si="5"/>
        <v>5426.4722350143456</v>
      </c>
      <c r="AS15" s="11">
        <f t="shared" si="5"/>
        <v>5697.0900276437369</v>
      </c>
      <c r="AT15" s="11">
        <f t="shared" si="5"/>
        <v>6043.0834036966517</v>
      </c>
      <c r="AU15" s="11">
        <f t="shared" si="5"/>
        <v>6419.677996138128</v>
      </c>
      <c r="AV15" s="11">
        <f t="shared" si="5"/>
        <v>6814.2712039320259</v>
      </c>
      <c r="AW15" s="11">
        <f t="shared" si="5"/>
        <v>7262.0646114529691</v>
      </c>
      <c r="AX15" s="11">
        <f t="shared" si="5"/>
        <v>7747.9369934862243</v>
      </c>
      <c r="AY15" s="11">
        <f t="shared" si="5"/>
        <v>8279.6348733348113</v>
      </c>
      <c r="AZ15" s="11">
        <f t="shared" si="5"/>
        <v>8857.2431978965633</v>
      </c>
      <c r="BA15" s="11">
        <f t="shared" si="5"/>
        <v>9140.9219716402476</v>
      </c>
      <c r="BB15" s="11">
        <f t="shared" si="5"/>
        <v>9397.4918784606944</v>
      </c>
      <c r="BC15" s="11">
        <f t="shared" si="5"/>
        <v>9647.0326117258628</v>
      </c>
      <c r="BD15" s="11">
        <f t="shared" si="5"/>
        <v>10023.631732073191</v>
      </c>
      <c r="BE15" s="11">
        <f t="shared" si="5"/>
        <v>10486.68736498955</v>
      </c>
      <c r="BF15" s="11">
        <f t="shared" si="5"/>
        <v>11076.343072715212</v>
      </c>
      <c r="BG15" s="11">
        <f t="shared" si="5"/>
        <v>11701.293789479447</v>
      </c>
      <c r="BH15" s="11">
        <f t="shared" si="5"/>
        <v>12077.675711845257</v>
      </c>
      <c r="BI15" s="11">
        <f t="shared" si="5"/>
        <v>12254.969649338198</v>
      </c>
      <c r="BJ15" s="11">
        <f t="shared" si="5"/>
        <v>12595.319376771777</v>
      </c>
      <c r="BK15" s="11">
        <f t="shared" si="5"/>
        <v>13037.723459627419</v>
      </c>
      <c r="BL15" s="11">
        <f t="shared" si="5"/>
        <v>13612.146387238026</v>
      </c>
      <c r="BM15" s="11">
        <f t="shared" si="5"/>
        <v>14151.186713939513</v>
      </c>
      <c r="BN15" s="11">
        <f t="shared" si="5"/>
        <v>14686.771337349941</v>
      </c>
      <c r="BO15" s="11">
        <f t="shared" si="5"/>
        <v>15301.391543850046</v>
      </c>
    </row>
    <row r="16" spans="1:71" s="7" customFormat="1" x14ac:dyDescent="0.25">
      <c r="A16" s="7" t="s">
        <v>12</v>
      </c>
      <c r="B16" s="7" t="s">
        <v>8</v>
      </c>
      <c r="C16" s="11">
        <f t="shared" ref="C16:AH16" si="6">C8+C12+C13</f>
        <v>338.52927490833952</v>
      </c>
      <c r="D16" s="11">
        <f t="shared" si="6"/>
        <v>357.81930921882281</v>
      </c>
      <c r="E16" s="11">
        <f t="shared" si="6"/>
        <v>377.08531587016967</v>
      </c>
      <c r="F16" s="11">
        <f t="shared" si="6"/>
        <v>384.05456970127705</v>
      </c>
      <c r="G16" s="11">
        <f t="shared" si="6"/>
        <v>425.26204794880391</v>
      </c>
      <c r="H16" s="11">
        <f t="shared" si="6"/>
        <v>472.70829179181339</v>
      </c>
      <c r="I16" s="11">
        <f t="shared" si="6"/>
        <v>505.28896593737096</v>
      </c>
      <c r="J16" s="11">
        <f t="shared" si="6"/>
        <v>509.69673250083355</v>
      </c>
      <c r="K16" s="11">
        <f t="shared" si="6"/>
        <v>536.89596138368802</v>
      </c>
      <c r="L16" s="11">
        <f t="shared" si="6"/>
        <v>552.4528542594752</v>
      </c>
      <c r="M16" s="11">
        <f t="shared" si="6"/>
        <v>567.64856157428903</v>
      </c>
      <c r="N16" s="11">
        <f t="shared" si="6"/>
        <v>592.10987770356223</v>
      </c>
      <c r="O16" s="11">
        <f t="shared" si="6"/>
        <v>615.8859057823139</v>
      </c>
      <c r="P16" s="11">
        <f t="shared" si="6"/>
        <v>653.28680603988357</v>
      </c>
      <c r="Q16" s="11">
        <f t="shared" si="6"/>
        <v>702.98833954795987</v>
      </c>
      <c r="R16" s="11">
        <f t="shared" si="6"/>
        <v>772.86210507945532</v>
      </c>
      <c r="S16" s="11">
        <f t="shared" si="6"/>
        <v>839.42377868909637</v>
      </c>
      <c r="T16" s="11">
        <f t="shared" si="6"/>
        <v>924.73347139575287</v>
      </c>
      <c r="U16" s="11">
        <f t="shared" si="6"/>
        <v>1022.5684108088767</v>
      </c>
      <c r="V16" s="11">
        <f t="shared" si="6"/>
        <v>1114.5433862877185</v>
      </c>
      <c r="W16" s="11">
        <f t="shared" si="6"/>
        <v>1212.3000576950208</v>
      </c>
      <c r="X16" s="11">
        <f t="shared" si="6"/>
        <v>1316.0974693545538</v>
      </c>
      <c r="Y16" s="11">
        <f t="shared" si="6"/>
        <v>1489.7571239061322</v>
      </c>
      <c r="Z16" s="11">
        <f t="shared" si="6"/>
        <v>1805.1959923941861</v>
      </c>
      <c r="AA16" s="11">
        <f t="shared" si="6"/>
        <v>1975.1891761846045</v>
      </c>
      <c r="AB16" s="11">
        <f t="shared" si="6"/>
        <v>2177.6064471380987</v>
      </c>
      <c r="AC16" s="11">
        <f t="shared" si="6"/>
        <v>2423.7004065141509</v>
      </c>
      <c r="AD16" s="11">
        <f t="shared" si="6"/>
        <v>2763.6907288658085</v>
      </c>
      <c r="AE16" s="11">
        <f t="shared" si="6"/>
        <v>3187.6414755313108</v>
      </c>
      <c r="AF16" s="11">
        <f t="shared" si="6"/>
        <v>3635.6791983621961</v>
      </c>
      <c r="AG16" s="11">
        <f t="shared" si="6"/>
        <v>4105.7786294752486</v>
      </c>
      <c r="AH16" s="11">
        <f t="shared" si="6"/>
        <v>4344.2118607973825</v>
      </c>
      <c r="AI16" s="11">
        <f t="shared" ref="AI16:BO16" si="7">AI8+AI12+AI13</f>
        <v>4505.8605942055228</v>
      </c>
      <c r="AJ16" s="11">
        <f t="shared" si="7"/>
        <v>4829.725087874539</v>
      </c>
      <c r="AK16" s="11">
        <f t="shared" si="7"/>
        <v>5098.9452932872045</v>
      </c>
      <c r="AL16" s="11">
        <f t="shared" si="7"/>
        <v>5335.0404549008435</v>
      </c>
      <c r="AM16" s="11">
        <f t="shared" si="7"/>
        <v>5638.8303075396825</v>
      </c>
      <c r="AN16" s="11">
        <f t="shared" si="7"/>
        <v>6014.367587495768</v>
      </c>
      <c r="AO16" s="11">
        <f t="shared" si="7"/>
        <v>6378.1082830159794</v>
      </c>
      <c r="AP16" s="11">
        <f t="shared" si="7"/>
        <v>6731.5603649697341</v>
      </c>
      <c r="AQ16" s="11">
        <f t="shared" si="7"/>
        <v>6896.79392339068</v>
      </c>
      <c r="AR16" s="11">
        <f t="shared" si="7"/>
        <v>7143.3722350143462</v>
      </c>
      <c r="AS16" s="11">
        <f t="shared" si="7"/>
        <v>7477.9900276437365</v>
      </c>
      <c r="AT16" s="11">
        <f t="shared" si="7"/>
        <v>7922.2834036966515</v>
      </c>
      <c r="AU16" s="11">
        <f t="shared" si="7"/>
        <v>8375.0779961381286</v>
      </c>
      <c r="AV16" s="11">
        <f t="shared" si="7"/>
        <v>8789.4712039320257</v>
      </c>
      <c r="AW16" s="11">
        <f t="shared" si="7"/>
        <v>9287.3646114529693</v>
      </c>
      <c r="AX16" s="11">
        <f t="shared" si="7"/>
        <v>9804.6369934862232</v>
      </c>
      <c r="AY16" s="11">
        <f t="shared" si="7"/>
        <v>10398.434873334811</v>
      </c>
      <c r="AZ16" s="11">
        <f t="shared" si="7"/>
        <v>11109.943197896566</v>
      </c>
      <c r="BA16" s="11">
        <f t="shared" si="7"/>
        <v>11473.521971640248</v>
      </c>
      <c r="BB16" s="11">
        <f t="shared" si="7"/>
        <v>11816.991878460694</v>
      </c>
      <c r="BC16" s="11">
        <f t="shared" si="7"/>
        <v>12165.132611725863</v>
      </c>
      <c r="BD16" s="11">
        <f t="shared" si="7"/>
        <v>13103.43173207319</v>
      </c>
      <c r="BE16" s="11">
        <f t="shared" si="7"/>
        <v>14194.88736498955</v>
      </c>
      <c r="BF16" s="11">
        <f t="shared" si="7"/>
        <v>15275.94307271521</v>
      </c>
      <c r="BG16" s="11">
        <f t="shared" si="7"/>
        <v>16091.093789479448</v>
      </c>
      <c r="BH16" s="11">
        <f t="shared" si="7"/>
        <v>16826.575711845257</v>
      </c>
      <c r="BI16" s="11">
        <f t="shared" si="7"/>
        <v>16351.169649338199</v>
      </c>
      <c r="BJ16" s="11">
        <f t="shared" si="7"/>
        <v>16814.919376771777</v>
      </c>
      <c r="BK16" s="11">
        <f t="shared" si="7"/>
        <v>17498.923459627418</v>
      </c>
      <c r="BL16" s="11">
        <f t="shared" si="7"/>
        <v>18129.046387238028</v>
      </c>
      <c r="BM16" s="11">
        <f t="shared" si="7"/>
        <v>18771.386713939512</v>
      </c>
      <c r="BN16" s="11">
        <f t="shared" si="7"/>
        <v>19317.771337349943</v>
      </c>
      <c r="BO16" s="11">
        <f t="shared" si="7"/>
        <v>19742.991543850043</v>
      </c>
    </row>
    <row r="17" spans="1:68" x14ac:dyDescent="0.25">
      <c r="A17" t="s">
        <v>13</v>
      </c>
      <c r="B17" t="s">
        <v>24</v>
      </c>
      <c r="C17" s="3">
        <v>59.881799999999998</v>
      </c>
      <c r="D17" s="3">
        <v>60.058999999999997</v>
      </c>
      <c r="E17" s="3">
        <v>62.421999999999997</v>
      </c>
      <c r="F17" s="3">
        <v>60.762600000000006</v>
      </c>
      <c r="G17" s="3">
        <v>73.771800000000013</v>
      </c>
      <c r="H17" s="3">
        <v>75.120599999999996</v>
      </c>
      <c r="I17" s="3">
        <v>76.194500000000005</v>
      </c>
      <c r="J17" s="3">
        <v>71.912000000000006</v>
      </c>
      <c r="K17" s="3">
        <v>85.54989999999998</v>
      </c>
      <c r="L17" s="3">
        <v>87.093100000000021</v>
      </c>
      <c r="M17" s="3">
        <v>90.154800000000023</v>
      </c>
      <c r="N17" s="3">
        <v>101.16299999999998</v>
      </c>
      <c r="O17" s="3">
        <v>109.6491</v>
      </c>
      <c r="P17" s="3">
        <v>120.39360000000002</v>
      </c>
      <c r="Q17" s="3">
        <v>135.37670000000003</v>
      </c>
      <c r="R17" s="3">
        <v>145.32050000000004</v>
      </c>
      <c r="S17" s="3">
        <v>148.59399999999999</v>
      </c>
      <c r="T17" s="3">
        <v>163.5668</v>
      </c>
      <c r="U17" s="3">
        <v>170.43500000000006</v>
      </c>
      <c r="V17" s="3">
        <v>166.43</v>
      </c>
      <c r="W17" s="3">
        <v>187.40290000000005</v>
      </c>
      <c r="X17" s="3">
        <v>208.35520000000008</v>
      </c>
      <c r="Y17" s="3">
        <v>231.8657</v>
      </c>
      <c r="Z17" s="3">
        <v>240.26930000000004</v>
      </c>
      <c r="AA17" s="3">
        <v>271.34320000000002</v>
      </c>
      <c r="AB17" s="3">
        <v>308.57760000000007</v>
      </c>
      <c r="AC17" s="3">
        <v>353.21140000000003</v>
      </c>
      <c r="AD17" s="3">
        <v>401.64209999999991</v>
      </c>
      <c r="AE17" s="3">
        <v>425.51120000000014</v>
      </c>
      <c r="AF17" s="3">
        <v>440.49400000000014</v>
      </c>
      <c r="AG17" s="3">
        <v>528.28880000000004</v>
      </c>
      <c r="AH17" s="3">
        <v>536.13010000000008</v>
      </c>
      <c r="AI17" s="3">
        <v>603.10300000000007</v>
      </c>
      <c r="AJ17" s="3">
        <v>716.56270000000018</v>
      </c>
      <c r="AK17" s="3">
        <v>753.59040000000005</v>
      </c>
      <c r="AL17" s="3">
        <v>732.2636</v>
      </c>
      <c r="AM17" s="3">
        <v>798.04206705755701</v>
      </c>
      <c r="AN17" s="3">
        <v>898.706034603028</v>
      </c>
      <c r="AO17" s="3">
        <v>930.60065732576072</v>
      </c>
      <c r="AP17" s="3">
        <v>951.18893856434624</v>
      </c>
      <c r="AQ17" s="3">
        <v>958.47102271771428</v>
      </c>
      <c r="AR17" s="3">
        <v>1018.1739750846641</v>
      </c>
      <c r="AS17" s="3">
        <v>1069.4741189969941</v>
      </c>
      <c r="AT17" s="3">
        <v>1198.5687748834357</v>
      </c>
      <c r="AU17" s="3">
        <v>1300.2568210043432</v>
      </c>
      <c r="AV17" s="3">
        <v>1398.7134237818518</v>
      </c>
      <c r="AW17" s="3">
        <v>1537.6906714400629</v>
      </c>
      <c r="AX17" s="3">
        <v>1585.6333901196349</v>
      </c>
      <c r="AY17" s="3">
        <v>1672.2774519655923</v>
      </c>
      <c r="AZ17" s="3">
        <v>1755.1099049197733</v>
      </c>
      <c r="BA17" s="3">
        <v>1658.3055692285052</v>
      </c>
      <c r="BB17" s="3">
        <v>1734.3402253512759</v>
      </c>
      <c r="BC17" s="3">
        <v>1873.0494906051895</v>
      </c>
      <c r="BD17" s="3">
        <v>2094.22938663083</v>
      </c>
      <c r="BE17" s="3">
        <v>2382.3558011757154</v>
      </c>
      <c r="BF17" s="3">
        <v>2645.2448198019911</v>
      </c>
      <c r="BG17" s="3">
        <v>2558.1720462303729</v>
      </c>
      <c r="BH17" s="3">
        <v>2351.4990575477486</v>
      </c>
      <c r="BI17" s="3">
        <v>2309.9165270843405</v>
      </c>
      <c r="BJ17" s="3">
        <v>2643.9280587236972</v>
      </c>
      <c r="BK17" s="3">
        <v>2779.316137676703</v>
      </c>
      <c r="BL17" s="3">
        <v>3065.6581152935678</v>
      </c>
      <c r="BM17" s="3">
        <v>3163.0128000000004</v>
      </c>
      <c r="BN17" s="3">
        <v>3683.3343999999997</v>
      </c>
      <c r="BO17" s="3">
        <v>3730.1949000000013</v>
      </c>
      <c r="BP17" t="s">
        <v>13</v>
      </c>
    </row>
    <row r="19" spans="1:68" x14ac:dyDescent="0.25">
      <c r="A19" t="s">
        <v>14</v>
      </c>
      <c r="C19" s="6">
        <f>C17/C14</f>
        <v>0.21045918743964317</v>
      </c>
      <c r="D19" s="6">
        <f t="shared" ref="D19:BO19" si="8">D17/D14</f>
        <v>0.20039752562842394</v>
      </c>
      <c r="E19" s="6">
        <f t="shared" si="8"/>
        <v>0.19188742684092139</v>
      </c>
      <c r="F19" s="6">
        <f t="shared" si="8"/>
        <v>0.19238742629557795</v>
      </c>
      <c r="G19" s="6">
        <f t="shared" si="8"/>
        <v>0.21065496456144292</v>
      </c>
      <c r="H19" s="6">
        <f t="shared" si="8"/>
        <v>0.18011582630093037</v>
      </c>
      <c r="I19" s="6">
        <f t="shared" si="8"/>
        <v>0.17061820150903764</v>
      </c>
      <c r="J19" s="6">
        <f t="shared" si="8"/>
        <v>0.1796108369005941</v>
      </c>
      <c r="K19" s="6">
        <f t="shared" si="8"/>
        <v>0.19618118762737213</v>
      </c>
      <c r="L19" s="6">
        <f t="shared" si="8"/>
        <v>0.18988479051920262</v>
      </c>
      <c r="M19" s="6">
        <f t="shared" si="8"/>
        <v>0.1998782563130983</v>
      </c>
      <c r="N19" s="6">
        <f t="shared" si="8"/>
        <v>0.20902747187494103</v>
      </c>
      <c r="O19" s="6">
        <f t="shared" si="8"/>
        <v>0.21779285681358257</v>
      </c>
      <c r="P19" s="6">
        <f t="shared" si="8"/>
        <v>0.21890270580649049</v>
      </c>
      <c r="Q19" s="6">
        <f t="shared" si="8"/>
        <v>0.21368014332827703</v>
      </c>
      <c r="R19" s="6">
        <f t="shared" si="8"/>
        <v>0.1994182679337759</v>
      </c>
      <c r="S19" s="6">
        <f t="shared" si="8"/>
        <v>0.19574409888279568</v>
      </c>
      <c r="T19" s="6">
        <f t="shared" si="8"/>
        <v>0.19835812687417026</v>
      </c>
      <c r="U19" s="6">
        <f t="shared" si="8"/>
        <v>0.18992333525499344</v>
      </c>
      <c r="V19" s="6">
        <f t="shared" si="8"/>
        <v>0.18335688689937618</v>
      </c>
      <c r="W19" s="6">
        <f t="shared" si="8"/>
        <v>0.19933932742534297</v>
      </c>
      <c r="X19" s="6">
        <f t="shared" si="8"/>
        <v>0.19974854086678556</v>
      </c>
      <c r="Y19" s="6">
        <f t="shared" si="8"/>
        <v>0.19628723950741236</v>
      </c>
      <c r="Z19" s="6">
        <f t="shared" si="8"/>
        <v>0.18149750522764216</v>
      </c>
      <c r="AA19" s="6">
        <f t="shared" si="8"/>
        <v>0.20609400712700596</v>
      </c>
      <c r="AB19" s="6">
        <f t="shared" si="8"/>
        <v>0.21761367913579588</v>
      </c>
      <c r="AC19" s="6">
        <f t="shared" si="8"/>
        <v>0.21930145586845742</v>
      </c>
      <c r="AD19" s="6">
        <f t="shared" si="8"/>
        <v>0.20845782650512401</v>
      </c>
      <c r="AE19" s="6">
        <f t="shared" si="8"/>
        <v>0.18776240742323738</v>
      </c>
      <c r="AF19" s="6">
        <f t="shared" si="8"/>
        <v>0.1764913381795824</v>
      </c>
      <c r="AG19" s="6">
        <f t="shared" si="8"/>
        <v>0.18622054186607281</v>
      </c>
      <c r="AH19" s="6">
        <f t="shared" si="8"/>
        <v>0.1872079081939558</v>
      </c>
      <c r="AI19" s="6">
        <f t="shared" si="8"/>
        <v>0.19859030925955951</v>
      </c>
      <c r="AJ19" s="6">
        <f t="shared" si="8"/>
        <v>0.20110173407450863</v>
      </c>
      <c r="AK19" s="6">
        <f t="shared" si="8"/>
        <v>0.19776808455563979</v>
      </c>
      <c r="AL19" s="6">
        <f t="shared" si="8"/>
        <v>0.18926037039950011</v>
      </c>
      <c r="AM19" s="6">
        <f t="shared" si="8"/>
        <v>0.20167497795957573</v>
      </c>
      <c r="AN19" s="6">
        <f t="shared" si="8"/>
        <v>0.20661487723489219</v>
      </c>
      <c r="AO19" s="6">
        <f t="shared" si="8"/>
        <v>0.19561989182731598</v>
      </c>
      <c r="AP19" s="6">
        <f t="shared" si="8"/>
        <v>0.18634466144394995</v>
      </c>
      <c r="AQ19" s="6">
        <f t="shared" si="8"/>
        <v>0.18753380740636169</v>
      </c>
      <c r="AR19" s="6">
        <f t="shared" si="8"/>
        <v>0.19333571505436734</v>
      </c>
      <c r="AS19" s="6">
        <f t="shared" si="8"/>
        <v>0.18930018545743424</v>
      </c>
      <c r="AT19" s="6">
        <f t="shared" si="8"/>
        <v>0.19793833809966493</v>
      </c>
      <c r="AU19" s="6">
        <f t="shared" si="8"/>
        <v>0.19474782318779271</v>
      </c>
      <c r="AV19" s="6">
        <f t="shared" si="8"/>
        <v>0.19419262888372943</v>
      </c>
      <c r="AW19" s="6">
        <f t="shared" si="8"/>
        <v>0.1951918002044033</v>
      </c>
      <c r="AX19" s="6">
        <f t="shared" si="8"/>
        <v>0.18300583657120742</v>
      </c>
      <c r="AY19" s="6">
        <f t="shared" si="8"/>
        <v>0.17467291855300091</v>
      </c>
      <c r="AZ19" s="6">
        <f t="shared" si="8"/>
        <v>0.16529753362397751</v>
      </c>
      <c r="BA19" s="6">
        <f t="shared" si="8"/>
        <v>0.16193090494306273</v>
      </c>
      <c r="BB19" s="6">
        <f t="shared" si="8"/>
        <v>0.18264687947313352</v>
      </c>
      <c r="BC19" s="6">
        <f t="shared" si="8"/>
        <v>0.19438074621740262</v>
      </c>
      <c r="BD19" s="6">
        <f t="shared" si="8"/>
        <v>0.2033887655386592</v>
      </c>
      <c r="BE19" s="6">
        <f t="shared" si="8"/>
        <v>0.20377677703890876</v>
      </c>
      <c r="BF19" s="6">
        <f t="shared" si="8"/>
        <v>0.20233634436685111</v>
      </c>
      <c r="BG19" s="6">
        <f t="shared" si="8"/>
        <v>0.18066322278003596</v>
      </c>
      <c r="BH19" s="6">
        <f t="shared" si="8"/>
        <v>0.16629561165173068</v>
      </c>
      <c r="BI19" s="6">
        <f t="shared" si="8"/>
        <v>0.18874998004340168</v>
      </c>
      <c r="BJ19" s="6">
        <f t="shared" si="8"/>
        <v>0.20788377285350496</v>
      </c>
      <c r="BK19" s="6">
        <f t="shared" si="8"/>
        <v>0.20042311550729611</v>
      </c>
      <c r="BL19" s="6">
        <f t="shared" si="8"/>
        <v>0.20213344042588408</v>
      </c>
      <c r="BM19" s="6">
        <f t="shared" si="8"/>
        <v>0.20076570302469063</v>
      </c>
      <c r="BN19" s="6">
        <f t="shared" si="8"/>
        <v>0.21940475442531737</v>
      </c>
      <c r="BO19" s="6">
        <f t="shared" si="8"/>
        <v>0.21542305711642143</v>
      </c>
    </row>
    <row r="20" spans="1:68" s="7" customFormat="1" x14ac:dyDescent="0.25">
      <c r="A20" s="7" t="s">
        <v>15</v>
      </c>
      <c r="B20" s="7" t="s">
        <v>16</v>
      </c>
      <c r="C20" s="10">
        <f>C17/C15</f>
        <v>0.26610671000202735</v>
      </c>
      <c r="D20" s="10">
        <f t="shared" ref="D20:BO20" si="9">D17/D15</f>
        <v>0.24836312779990816</v>
      </c>
      <c r="E20" s="10">
        <f t="shared" si="9"/>
        <v>0.23899505909064511</v>
      </c>
      <c r="F20" s="10">
        <f t="shared" si="9"/>
        <v>0.22326503672782128</v>
      </c>
      <c r="G20" s="10">
        <f t="shared" si="9"/>
        <v>0.24833801729096658</v>
      </c>
      <c r="H20" s="10">
        <f t="shared" si="9"/>
        <v>0.23014305055679377</v>
      </c>
      <c r="I20" s="10">
        <f t="shared" si="9"/>
        <v>0.21646843331321136</v>
      </c>
      <c r="J20" s="10">
        <f t="shared" si="9"/>
        <v>0.19837971918777128</v>
      </c>
      <c r="K20" s="10">
        <f t="shared" si="9"/>
        <v>0.22003803664918731</v>
      </c>
      <c r="L20" s="10">
        <f t="shared" si="9"/>
        <v>0.21075014752424576</v>
      </c>
      <c r="M20" s="10">
        <f t="shared" si="9"/>
        <v>0.20785037228200473</v>
      </c>
      <c r="N20" s="10">
        <f t="shared" si="9"/>
        <v>0.21891546768644229</v>
      </c>
      <c r="O20" s="10">
        <f t="shared" si="9"/>
        <v>0.22405447051998578</v>
      </c>
      <c r="P20" s="10">
        <f t="shared" si="9"/>
        <v>0.2300719196631606</v>
      </c>
      <c r="Q20" s="10">
        <f t="shared" si="9"/>
        <v>0.23834415352213242</v>
      </c>
      <c r="R20" s="10">
        <f t="shared" si="9"/>
        <v>0.23178514111563964</v>
      </c>
      <c r="S20" s="10">
        <f t="shared" si="9"/>
        <v>0.2189960096712936</v>
      </c>
      <c r="T20" s="10">
        <f t="shared" si="9"/>
        <v>0.22156513669144509</v>
      </c>
      <c r="U20" s="10">
        <f t="shared" si="9"/>
        <v>0.21109941597695986</v>
      </c>
      <c r="V20" s="10">
        <f t="shared" si="9"/>
        <v>0.19272916988625777</v>
      </c>
      <c r="W20" s="10">
        <f t="shared" si="9"/>
        <v>0.20303671536922271</v>
      </c>
      <c r="X20" s="10">
        <f t="shared" si="9"/>
        <v>0.2087732748808992</v>
      </c>
      <c r="Y20" s="10">
        <f t="shared" si="9"/>
        <v>0.2097843976617445</v>
      </c>
      <c r="Z20" s="10">
        <f t="shared" si="9"/>
        <v>0.19392258044008143</v>
      </c>
      <c r="AA20" s="10">
        <f t="shared" si="9"/>
        <v>0.20429559648985282</v>
      </c>
      <c r="AB20" s="10">
        <f t="shared" si="9"/>
        <v>0.21159996968098052</v>
      </c>
      <c r="AC20" s="10">
        <f t="shared" si="9"/>
        <v>0.21854430835208891</v>
      </c>
      <c r="AD20" s="10">
        <f t="shared" si="9"/>
        <v>0.21930989038518245</v>
      </c>
      <c r="AE20" s="10">
        <f t="shared" si="9"/>
        <v>0.20406826346954537</v>
      </c>
      <c r="AF20" s="10">
        <f t="shared" si="9"/>
        <v>0.18865815426724655</v>
      </c>
      <c r="AG20" s="10">
        <f t="shared" si="9"/>
        <v>0.20118553617444707</v>
      </c>
      <c r="AH20" s="10">
        <f t="shared" si="9"/>
        <v>0.18891710747118159</v>
      </c>
      <c r="AI20" s="10">
        <f t="shared" si="9"/>
        <v>0.19724972945522623</v>
      </c>
      <c r="AJ20" s="10">
        <f t="shared" si="9"/>
        <v>0.21236992741468996</v>
      </c>
      <c r="AK20" s="10">
        <f t="shared" si="9"/>
        <v>0.2064888470862706</v>
      </c>
      <c r="AL20" s="10">
        <f t="shared" si="9"/>
        <v>0.1883471321661207</v>
      </c>
      <c r="AM20" s="10">
        <f t="shared" si="9"/>
        <v>0.19288350684802513</v>
      </c>
      <c r="AN20" s="10">
        <f t="shared" si="9"/>
        <v>0.20375275204950707</v>
      </c>
      <c r="AO20" s="10">
        <f t="shared" si="9"/>
        <v>0.19828667325366015</v>
      </c>
      <c r="AP20" s="10">
        <f t="shared" si="9"/>
        <v>0.19112996845428312</v>
      </c>
      <c r="AQ20" s="10">
        <f t="shared" si="9"/>
        <v>0.18458424380157348</v>
      </c>
      <c r="AR20" s="10">
        <f t="shared" si="9"/>
        <v>0.18763091949773378</v>
      </c>
      <c r="AS20" s="10">
        <f t="shared" si="9"/>
        <v>0.1877228749778628</v>
      </c>
      <c r="AT20" s="10">
        <f t="shared" si="9"/>
        <v>0.19833728823769864</v>
      </c>
      <c r="AU20" s="10">
        <f t="shared" si="9"/>
        <v>0.20254237389889898</v>
      </c>
      <c r="AV20" s="10">
        <f t="shared" si="9"/>
        <v>0.20526236510439369</v>
      </c>
      <c r="AW20" s="10">
        <f t="shared" si="9"/>
        <v>0.21174290697097048</v>
      </c>
      <c r="AX20" s="10">
        <f t="shared" si="9"/>
        <v>0.20465233409263581</v>
      </c>
      <c r="AY20" s="10">
        <f t="shared" si="9"/>
        <v>0.20197478240873737</v>
      </c>
      <c r="AZ20" s="10">
        <f t="shared" si="9"/>
        <v>0.19815532504928626</v>
      </c>
      <c r="BA20" s="10">
        <f t="shared" si="9"/>
        <v>0.18141556993631561</v>
      </c>
      <c r="BB20" s="10">
        <f t="shared" si="9"/>
        <v>0.18455352212928544</v>
      </c>
      <c r="BC20" s="10">
        <f t="shared" si="9"/>
        <v>0.19415809669063608</v>
      </c>
      <c r="BD20" s="10">
        <f t="shared" si="9"/>
        <v>0.20892920276887308</v>
      </c>
      <c r="BE20" s="10">
        <f t="shared" si="9"/>
        <v>0.22717906220122064</v>
      </c>
      <c r="BF20" s="10">
        <f t="shared" si="9"/>
        <v>0.2388193289460423</v>
      </c>
      <c r="BG20" s="10">
        <f t="shared" si="9"/>
        <v>0.21862300804124821</v>
      </c>
      <c r="BH20" s="10">
        <f t="shared" si="9"/>
        <v>0.19469797944992853</v>
      </c>
      <c r="BI20" s="10">
        <f t="shared" si="9"/>
        <v>0.1884881475172876</v>
      </c>
      <c r="BJ20" s="10">
        <f t="shared" si="9"/>
        <v>0.20991353848474981</v>
      </c>
      <c r="BK20" s="10">
        <f t="shared" si="9"/>
        <v>0.2131749569841028</v>
      </c>
      <c r="BL20" s="10">
        <f t="shared" si="9"/>
        <v>0.22521489470372977</v>
      </c>
      <c r="BM20" s="10">
        <f t="shared" si="9"/>
        <v>0.22351572796960556</v>
      </c>
      <c r="BN20" s="10">
        <f t="shared" si="9"/>
        <v>0.25079265656114008</v>
      </c>
      <c r="BO20" s="10">
        <f t="shared" si="9"/>
        <v>0.24378141617448157</v>
      </c>
    </row>
    <row r="21" spans="1:68" x14ac:dyDescent="0.25">
      <c r="A21" t="s">
        <v>15</v>
      </c>
      <c r="B21" t="s">
        <v>17</v>
      </c>
      <c r="C21" s="6">
        <f>C17/C16</f>
        <v>0.17688809931198313</v>
      </c>
      <c r="D21" s="6">
        <f t="shared" ref="D21:BO21" si="10">D17/D16</f>
        <v>0.16784728619346584</v>
      </c>
      <c r="E21" s="6">
        <f t="shared" si="10"/>
        <v>0.16553813519880436</v>
      </c>
      <c r="F21" s="6">
        <f t="shared" si="10"/>
        <v>0.15821345400801246</v>
      </c>
      <c r="G21" s="6">
        <f t="shared" si="10"/>
        <v>0.17347374484939035</v>
      </c>
      <c r="H21" s="6">
        <f t="shared" si="10"/>
        <v>0.15891534230392565</v>
      </c>
      <c r="I21" s="6">
        <f t="shared" si="10"/>
        <v>0.15079391226889385</v>
      </c>
      <c r="J21" s="6">
        <f t="shared" si="10"/>
        <v>0.14108781833299747</v>
      </c>
      <c r="K21" s="6">
        <f t="shared" si="10"/>
        <v>0.15934167167046817</v>
      </c>
      <c r="L21" s="6">
        <f t="shared" si="10"/>
        <v>0.15764802250273879</v>
      </c>
      <c r="M21" s="6">
        <f t="shared" si="10"/>
        <v>0.15882150700773215</v>
      </c>
      <c r="N21" s="6">
        <f t="shared" si="10"/>
        <v>0.17085173514137336</v>
      </c>
      <c r="O21" s="6">
        <f t="shared" si="10"/>
        <v>0.17803476093631487</v>
      </c>
      <c r="P21" s="6">
        <f t="shared" si="10"/>
        <v>0.1842890425566775</v>
      </c>
      <c r="Q21" s="6">
        <f t="shared" si="10"/>
        <v>0.19257317992934397</v>
      </c>
      <c r="R21" s="6">
        <f t="shared" si="10"/>
        <v>0.18802901454853985</v>
      </c>
      <c r="S21" s="6">
        <f t="shared" si="10"/>
        <v>0.1770190501775574</v>
      </c>
      <c r="T21" s="6">
        <f t="shared" si="10"/>
        <v>0.17687993898730553</v>
      </c>
      <c r="U21" s="6">
        <f t="shared" si="10"/>
        <v>0.1666734452174029</v>
      </c>
      <c r="V21" s="6">
        <f t="shared" si="10"/>
        <v>0.14932572571655478</v>
      </c>
      <c r="W21" s="6">
        <f t="shared" si="10"/>
        <v>0.1545845839158948</v>
      </c>
      <c r="X21" s="6">
        <f t="shared" si="10"/>
        <v>0.15831289463855783</v>
      </c>
      <c r="Y21" s="6">
        <f t="shared" si="10"/>
        <v>0.15563993370412613</v>
      </c>
      <c r="Z21" s="6">
        <f t="shared" si="10"/>
        <v>0.13309873332996763</v>
      </c>
      <c r="AA21" s="6">
        <f t="shared" si="10"/>
        <v>0.13737580342767119</v>
      </c>
      <c r="AB21" s="6">
        <f t="shared" si="10"/>
        <v>0.14170494416268176</v>
      </c>
      <c r="AC21" s="6">
        <f t="shared" si="10"/>
        <v>0.14573228566149427</v>
      </c>
      <c r="AD21" s="6">
        <f t="shared" si="10"/>
        <v>0.1453281641845757</v>
      </c>
      <c r="AE21" s="6">
        <f t="shared" si="10"/>
        <v>0.13348778501794234</v>
      </c>
      <c r="AF21" s="6">
        <f t="shared" si="10"/>
        <v>0.12115865453652629</v>
      </c>
      <c r="AG21" s="6">
        <f t="shared" si="10"/>
        <v>0.12866957711929042</v>
      </c>
      <c r="AH21" s="6">
        <f t="shared" si="10"/>
        <v>0.12341251236803011</v>
      </c>
      <c r="AI21" s="6">
        <f t="shared" si="10"/>
        <v>0.13384857063167524</v>
      </c>
      <c r="AJ21" s="6">
        <f t="shared" si="10"/>
        <v>0.14836511125633126</v>
      </c>
      <c r="AK21" s="6">
        <f t="shared" si="10"/>
        <v>0.1477933879761579</v>
      </c>
      <c r="AL21" s="6">
        <f t="shared" si="10"/>
        <v>0.13725549153565131</v>
      </c>
      <c r="AM21" s="6">
        <f t="shared" si="10"/>
        <v>0.1415261718357608</v>
      </c>
      <c r="AN21" s="6">
        <f t="shared" si="10"/>
        <v>0.14942652266075188</v>
      </c>
      <c r="AO21" s="6">
        <f t="shared" si="10"/>
        <v>0.14590543403030984</v>
      </c>
      <c r="AP21" s="6">
        <f t="shared" si="10"/>
        <v>0.14130289071078142</v>
      </c>
      <c r="AQ21" s="6">
        <f t="shared" si="10"/>
        <v>0.13897341770167027</v>
      </c>
      <c r="AR21" s="6">
        <f t="shared" si="10"/>
        <v>0.14253407796585577</v>
      </c>
      <c r="AS21" s="6">
        <f t="shared" si="10"/>
        <v>0.14301625370500501</v>
      </c>
      <c r="AT21" s="6">
        <f t="shared" si="10"/>
        <v>0.15129082283577058</v>
      </c>
      <c r="AU21" s="6">
        <f t="shared" si="10"/>
        <v>0.15525309992383482</v>
      </c>
      <c r="AV21" s="6">
        <f t="shared" si="10"/>
        <v>0.15913510509666709</v>
      </c>
      <c r="AW21" s="6">
        <f t="shared" si="10"/>
        <v>0.16556803095076264</v>
      </c>
      <c r="AX21" s="6">
        <f t="shared" si="10"/>
        <v>0.16172280433972835</v>
      </c>
      <c r="AY21" s="6">
        <f t="shared" si="10"/>
        <v>0.1608201111355605</v>
      </c>
      <c r="AZ21" s="6">
        <f t="shared" si="10"/>
        <v>0.15797649669820693</v>
      </c>
      <c r="BA21" s="6">
        <f t="shared" si="10"/>
        <v>0.14453326304925659</v>
      </c>
      <c r="BB21" s="6">
        <f t="shared" si="10"/>
        <v>0.14676664274539508</v>
      </c>
      <c r="BC21" s="6">
        <f t="shared" si="10"/>
        <v>0.15396868660517302</v>
      </c>
      <c r="BD21" s="6">
        <f t="shared" si="10"/>
        <v>0.15982297076458205</v>
      </c>
      <c r="BE21" s="6">
        <f t="shared" si="10"/>
        <v>0.16783196230577974</v>
      </c>
      <c r="BF21" s="6">
        <f t="shared" si="10"/>
        <v>0.17316409253493076</v>
      </c>
      <c r="BG21" s="6">
        <f t="shared" si="10"/>
        <v>0.15898061870119337</v>
      </c>
      <c r="BH21" s="6">
        <f t="shared" si="10"/>
        <v>0.13974911460401207</v>
      </c>
      <c r="BI21" s="6">
        <f t="shared" si="10"/>
        <v>0.14126919215090111</v>
      </c>
      <c r="BJ21" s="6">
        <f t="shared" si="10"/>
        <v>0.15723703453351279</v>
      </c>
      <c r="BK21" s="6">
        <f t="shared" si="10"/>
        <v>0.15882783555736973</v>
      </c>
      <c r="BL21" s="6">
        <f t="shared" si="10"/>
        <v>0.16910200623964661</v>
      </c>
      <c r="BM21" s="6">
        <f t="shared" si="10"/>
        <v>0.16850181865632588</v>
      </c>
      <c r="BN21" s="6">
        <f t="shared" si="10"/>
        <v>0.19067077333493732</v>
      </c>
      <c r="BO21" s="6">
        <f t="shared" si="10"/>
        <v>0.18893767399510233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smith</dc:creator>
  <cp:lastModifiedBy>mike smith</cp:lastModifiedBy>
  <dcterms:created xsi:type="dcterms:W3CDTF">2017-06-28T11:33:02Z</dcterms:created>
  <dcterms:modified xsi:type="dcterms:W3CDTF">2018-07-23T11:30:19Z</dcterms:modified>
</cp:coreProperties>
</file>